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30" windowWidth="9720" windowHeight="6345" tabRatio="721" firstSheet="1" activeTab="6"/>
  </bookViews>
  <sheets>
    <sheet name="000" sheetId="1" state="veryHidden" r:id="rId1"/>
    <sheet name="Nakit" sheetId="2" r:id="rId2"/>
    <sheet name="MUAYENE" sheetId="3" r:id="rId3"/>
    <sheet name="ONAY" sheetId="4" r:id="rId4"/>
    <sheet name="TEKLİF FİYAT TUTANAĞI" sheetId="5" r:id="rId5"/>
    <sheet name="YAK.MAL." sheetId="6" r:id="rId6"/>
    <sheet name="TEKLİF MEKTUBU" sheetId="7" r:id="rId7"/>
    <sheet name="GÖREVLENDİRME" sheetId="8" r:id="rId8"/>
    <sheet name="piyasa araştırma" sheetId="9" r:id="rId9"/>
  </sheets>
  <externalReferences>
    <externalReference r:id="rId12"/>
  </externalReferences>
  <definedNames>
    <definedName name="DENE">'[1]tahakkuk müzekkeresi_1'!#REF!</definedName>
    <definedName name="_xlnm.Print_Area" localSheetId="7">'GÖREVLENDİRME'!$A$1:$I$47</definedName>
    <definedName name="_xlnm.Print_Area" localSheetId="2">'MUAYENE'!$A$1:$I$62</definedName>
    <definedName name="_xlnm.Print_Area" localSheetId="4">'TEKLİF FİYAT TUTANAĞI'!$A$1:$K$86</definedName>
    <definedName name="_xlnm.Print_Area" localSheetId="6">'TEKLİF MEKTUBU'!$A$1:$F$73</definedName>
  </definedNames>
  <calcPr fullCalcOnLoad="1"/>
</workbook>
</file>

<file path=xl/sharedStrings.xml><?xml version="1.0" encoding="utf-8"?>
<sst xmlns="http://schemas.openxmlformats.org/spreadsheetml/2006/main" count="387" uniqueCount="287">
  <si>
    <t>T.C.</t>
  </si>
  <si>
    <t>İHALEYİ YAPAN İDARENİN ADI</t>
  </si>
  <si>
    <t>BELGE TARİH VE SAYISI</t>
  </si>
  <si>
    <t>İHALE İLGİLİ BİLGİLER</t>
  </si>
  <si>
    <t>İŞİN TANIMI</t>
  </si>
  <si>
    <t>İŞİN NİTELİĞİ</t>
  </si>
  <si>
    <t>İŞİN MİKTARI</t>
  </si>
  <si>
    <t>Yaklaşık Maliyet</t>
  </si>
  <si>
    <t>Kullanılabilir Ödenek Tutarı</t>
  </si>
  <si>
    <t>Yatırım Proje Numarası (varsa)</t>
  </si>
  <si>
    <t>Bütçe Tertibi (varsa)</t>
  </si>
  <si>
    <t>Avans Verilecekse Şartları</t>
  </si>
  <si>
    <t>VERİLMEYECEK</t>
  </si>
  <si>
    <t>İhale Usulü</t>
  </si>
  <si>
    <t>İlanın Şekli ve Adedi</t>
  </si>
  <si>
    <t>Ön Yeterlik/İhale Dökümanı Satış Bedeli</t>
  </si>
  <si>
    <t>Fiyat Farkı Ödenecekse Dayanağı 
Bakanlar Kurulu Kararı</t>
  </si>
  <si>
    <t>İHALE İLE İLGİLİ DİĞER AÇIKLAMALAR</t>
  </si>
  <si>
    <t>ONAY</t>
  </si>
  <si>
    <t>EK : İdarece hazırlanan yaklaşık maliyet hesap cetveli</t>
  </si>
  <si>
    <t>SIRA NO</t>
  </si>
  <si>
    <t>TOPLAM</t>
  </si>
  <si>
    <t>Yapılmayacak</t>
  </si>
  <si>
    <t xml:space="preserve">Bu Kısımda diğer açıklamaların yanında yaklaşık maliyeti eşik değerlerin altında olan ihalelerin sadece yerli isteklilere </t>
  </si>
  <si>
    <t>açık olup olmadığı yaklaşık maliyeti eşik değerlerin üzerindeki ihalerde yerli istekliler lehine %15 oranına kadar fiyat</t>
  </si>
  <si>
    <t>avantajı sağlanıp sağlanmayacağına ilişkin husular belirtilecektir.</t>
  </si>
  <si>
    <t>Standart Form - KİK001.0/H</t>
  </si>
  <si>
    <t>İhale Onay Belgesi</t>
  </si>
  <si>
    <t>S.NO</t>
  </si>
  <si>
    <t>4734 Sayılı Kamu İhale Kanunun 22/ d Maddesi gereğince</t>
  </si>
  <si>
    <t>Verilmeyecek</t>
  </si>
  <si>
    <t>Alınmayacak</t>
  </si>
  <si>
    <t>Toplam İhtiyaç</t>
  </si>
  <si>
    <t>Nevi</t>
  </si>
  <si>
    <t>BİRİM FİYATLAR TOPLAMI</t>
  </si>
  <si>
    <t>ÜYE</t>
  </si>
  <si>
    <t>BİRİM FİYAT TEKLİF MEKTUBU</t>
  </si>
  <si>
    <t>MALZEMELERİN CİNSİ</t>
  </si>
  <si>
    <t>MİKTARI</t>
  </si>
  <si>
    <t>NEVİ</t>
  </si>
  <si>
    <t>BİRİM FİATI</t>
  </si>
  <si>
    <t>%...... KDV</t>
  </si>
  <si>
    <t>GENEL TOPLAM</t>
  </si>
  <si>
    <t xml:space="preserve">   ŞARTLAR</t>
  </si>
  <si>
    <t>2- Fiatlarınız uygun görüldüğü takdirde sparişimizden sonra (10 ) iş günü içinde teslim edilmeyen malların</t>
  </si>
  <si>
    <t xml:space="preserve">    firmanızdan alımından vazgeçilecektir.</t>
  </si>
  <si>
    <t>3- Mevcudu olmadığı halde varmış gibi fiat verenlerden ikinci fiat alınmayacaktır</t>
  </si>
  <si>
    <t>4- Malzemeler Muayene komisyonunca kontrol edildikten sonra teslim alınacaktır.Herhangi bir nedenle</t>
  </si>
  <si>
    <t xml:space="preserve">    beğenilmeyen malzemeler iade edildiğinde satıcı firma herhangi bir talep ve itirazda bulunamaz</t>
  </si>
  <si>
    <t>Yukarıda cins,miktar ve evsafları belirtilen malzemeleri belirttiğiniz şartlarda vermeyi kabul ederim.</t>
  </si>
  <si>
    <t>TEKLİF VEREN</t>
  </si>
  <si>
    <t>Firma  Kaşesi</t>
  </si>
  <si>
    <t>ADI SOYADI   :</t>
  </si>
  <si>
    <t>ADRESİ          :</t>
  </si>
  <si>
    <t>MALZEMENİN CİNSİ</t>
  </si>
  <si>
    <t>S.NO.</t>
  </si>
  <si>
    <t xml:space="preserve"> MALZEMENİN CİNSİ</t>
  </si>
  <si>
    <t xml:space="preserve">  MİKTARI</t>
  </si>
  <si>
    <t xml:space="preserve">  GELDİĞİ TARİH</t>
  </si>
  <si>
    <t xml:space="preserve">             MUAYENE YERİ</t>
  </si>
  <si>
    <t>MUAYENE KOMİSYONU</t>
  </si>
  <si>
    <t>GERÇEKLEŞTİRME GÖREVLİSİ</t>
  </si>
  <si>
    <t>HARCAMA YETKİLİSİ</t>
  </si>
  <si>
    <t>1-  Zamanında verilmeyen teklif geçersiz sayılır.</t>
  </si>
  <si>
    <t>İdarenin Adı</t>
  </si>
  <si>
    <t>Yapılan İş/ Mal/ Hizmetin Adı Niteliği</t>
  </si>
  <si>
    <t>Alım ve Yetkilendirilen Görevlilere İlişkin</t>
  </si>
  <si>
    <t>Onay Belgesi Görevlendirme Onayı Tarih ve Nosu</t>
  </si>
  <si>
    <t>MAL-HİZMET-YAPIM İŞİ</t>
  </si>
  <si>
    <t>KİŞİ/FİRMALAR VE FİYAT TEKLİFLERİ</t>
  </si>
  <si>
    <t>MAL ALIMI</t>
  </si>
  <si>
    <t>UYGUN GÖRÜLEN KİŞİ/ FİRMA/ FİRMALAR</t>
  </si>
  <si>
    <t>ADI</t>
  </si>
  <si>
    <t>ADRESİ</t>
  </si>
  <si>
    <t>TEKLİF ETTİĞİ FİYAT</t>
  </si>
  <si>
    <t>5- Fiat veren firma bu şartları şimdiden kabul eder ayrıca Fiyat farkı ödenmez. Ödemeler Aylık Olarak Yapılacaktır.</t>
  </si>
  <si>
    <t>TC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</si>
  <si>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</si>
  <si>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     </t>
  </si>
  <si>
    <t xml:space="preserve">              </t>
  </si>
  <si>
    <t xml:space="preserve"> </t>
  </si>
  <si>
    <t xml:space="preserve">  </t>
  </si>
  <si>
    <t xml:space="preserve">           </t>
  </si>
  <si>
    <t>UYGUNDUR</t>
  </si>
  <si>
    <t xml:space="preserve">                                            MUAYENE KOMİSYON VE KABUL RAPORU </t>
  </si>
  <si>
    <t xml:space="preserve">Ünvanı </t>
  </si>
  <si>
    <t>Adı Soyadı</t>
  </si>
  <si>
    <t>ONAY BELGESİ</t>
  </si>
  <si>
    <t>ÖDEME EMRİ BELGESİ</t>
  </si>
  <si>
    <t>SAYMANLIK KODU</t>
  </si>
  <si>
    <t>SAY. ADI</t>
  </si>
  <si>
    <t>MUHASEBE MÜDÜRLÜĞÜ</t>
  </si>
  <si>
    <t>Bütçe Yılı</t>
  </si>
  <si>
    <t>İLGİLİNİN</t>
  </si>
  <si>
    <t>ADI- SOYADI</t>
  </si>
  <si>
    <t>Kurum-Birim Kodu</t>
  </si>
  <si>
    <t>Yevmiyenin</t>
  </si>
  <si>
    <t>Tarihi</t>
  </si>
  <si>
    <t>VER. KİM. NO</t>
  </si>
  <si>
    <t>No.su</t>
  </si>
  <si>
    <t>BAN. ŞUBE ADI</t>
  </si>
  <si>
    <t>Kurum Adı</t>
  </si>
  <si>
    <t>BAN.HES. NO.</t>
  </si>
  <si>
    <t>Birim Adı</t>
  </si>
  <si>
    <t>BAĞ.OLD.V.D.</t>
  </si>
  <si>
    <t>Kurumsal Kod</t>
  </si>
  <si>
    <t>Fonksiyonel Kod</t>
  </si>
  <si>
    <t>Finans</t>
  </si>
  <si>
    <t>Ekonomik / Ayrıntı</t>
  </si>
  <si>
    <t>T u t a r</t>
  </si>
  <si>
    <t>Hesap No.</t>
  </si>
  <si>
    <t>Kodu</t>
  </si>
  <si>
    <t>B o r ç</t>
  </si>
  <si>
    <t>A l a c a k</t>
  </si>
  <si>
    <t>Hesap / Ayrıntı Adı</t>
  </si>
  <si>
    <t>Damga Vergisi</t>
  </si>
  <si>
    <t>T o p l a m</t>
  </si>
  <si>
    <t>Yukarıda Yazılı</t>
  </si>
  <si>
    <t>Tahakkuk Ettirilmiş. Ödenmesi/ Mhasubu gerekir.</t>
  </si>
  <si>
    <t>Verile Emri
No.</t>
  </si>
  <si>
    <t>Tahakkuk Eden</t>
  </si>
  <si>
    <t>Kesinti Toplamı</t>
  </si>
  <si>
    <t>Ödenmesi Gereken</t>
  </si>
  <si>
    <t>Çek / Gönderme                Emri No.</t>
  </si>
  <si>
    <t>DÜZENLEYEN</t>
  </si>
  <si>
    <t>TETKİK EDEN</t>
  </si>
  <si>
    <t>MEMUR</t>
  </si>
  <si>
    <t>ŞEF</t>
  </si>
  <si>
    <t>Muhasebe Görevlisi</t>
  </si>
  <si>
    <t>Açıklama ve Ekler</t>
  </si>
  <si>
    <t>ÖDEMEYE ESAS BELGENİN</t>
  </si>
  <si>
    <t>Türü</t>
  </si>
  <si>
    <t>Tutarı</t>
  </si>
  <si>
    <t>İHALE ONAYI MUAYENE KABUL KOMİSYONU</t>
  </si>
  <si>
    <t>Ödeyiniz / Mahsup Ediniz</t>
  </si>
  <si>
    <t>Muhasebe Yetkilisi</t>
  </si>
  <si>
    <t>Adı, Soyadı</t>
  </si>
  <si>
    <t xml:space="preserve">                   İmza</t>
  </si>
  <si>
    <t>Yalnız :</t>
  </si>
  <si>
    <t>YTL Aldım.</t>
  </si>
  <si>
    <t>ASIL ÜYELER</t>
  </si>
  <si>
    <t>Nimet KOCA</t>
  </si>
  <si>
    <t>AĞRI VALİLİĞİ</t>
  </si>
  <si>
    <r>
      <t xml:space="preserve"> </t>
    </r>
    <r>
      <rPr>
        <b/>
        <sz val="12"/>
        <rFont val="Times New Roman"/>
        <family val="1"/>
      </rPr>
      <t>KONU:</t>
    </r>
    <r>
      <rPr>
        <sz val="12"/>
        <rFont val="Times New Roman"/>
        <family val="1"/>
      </rPr>
      <t xml:space="preserve"> Görevlendirme </t>
    </r>
  </si>
  <si>
    <t>AĞRI</t>
  </si>
  <si>
    <t xml:space="preserve">Memur </t>
  </si>
  <si>
    <t>İl Müdür Yardımcısı V.</t>
  </si>
  <si>
    <t>Metin ÜRGÜN</t>
  </si>
  <si>
    <t>İsmail KILIÇARSLAN</t>
  </si>
  <si>
    <t>İl Müdürü</t>
  </si>
  <si>
    <t xml:space="preserve">4734 Sayılı İhale Kanunun 22. d.Maddesi uyarınca doğrudan temin usuluyle yapılacak alımlara ilişkin yapılan fiyat araştırmasında firmalarca / kişilerce teklif edilen fiyatlar tarafımca/ tarafımızca </t>
  </si>
  <si>
    <t>Olurlarınıza  arz ederim.</t>
  </si>
  <si>
    <t>Cemal GÜLTEKİN</t>
  </si>
  <si>
    <t>YEDEK ÜYELER</t>
  </si>
  <si>
    <t>Ambar Memuru</t>
  </si>
  <si>
    <t>Memur</t>
  </si>
  <si>
    <t>Ahmet POLAT</t>
  </si>
  <si>
    <t>FATURA- - YAKLAŞIK MAL.ÇET.</t>
  </si>
  <si>
    <t>Ziraat Bankası Ağrı Şubesi</t>
  </si>
  <si>
    <t xml:space="preserve">Ağrı </t>
  </si>
  <si>
    <t>Verilen Gönderme Emri</t>
  </si>
  <si>
    <t>Ak ve Kültür Kırtasiye</t>
  </si>
  <si>
    <t>18799318398</t>
  </si>
  <si>
    <t>Gider yansıtma Hesabı</t>
  </si>
  <si>
    <t>Gelir Yansıtma Hesabı</t>
  </si>
  <si>
    <t>Yazı Araçları</t>
  </si>
  <si>
    <t>..... / 03 / 2012</t>
  </si>
  <si>
    <t>AİLE VE SOSYAL POLİTİKALAR BAKANLIĞI</t>
  </si>
  <si>
    <t>AİLE VE SOSYAL POLİTİKALAR İL MÜDÜRLÜĞÜ</t>
  </si>
  <si>
    <t>Kağıt Ürünler</t>
  </si>
  <si>
    <t>Yazıcı faksimile Cihazı ve Forokopi Mal.</t>
  </si>
  <si>
    <t>Kağıt Tutturucuları Tutkallar ve Bantlar</t>
  </si>
  <si>
    <t>Küçük Kırtasiye Gereç ve Malzemeleri</t>
  </si>
  <si>
    <t>Bilişim Malzemeleri</t>
  </si>
  <si>
    <t>Büro Makineleri Grubu Yedek Parçaları</t>
  </si>
  <si>
    <t>Kırtasiye ve Büro Malzeme Alımları</t>
  </si>
  <si>
    <t>Diğer Özel Malzeme Alımları</t>
  </si>
  <si>
    <t>TR530001000115491282925001</t>
  </si>
  <si>
    <r>
      <t xml:space="preserve"> </t>
    </r>
    <r>
      <rPr>
        <b/>
        <sz val="12"/>
        <rFont val="Times New Roman"/>
        <family val="1"/>
      </rPr>
      <t>SAYI:</t>
    </r>
    <r>
      <rPr>
        <sz val="12"/>
        <rFont val="Times New Roman"/>
        <family val="1"/>
      </rPr>
      <t xml:space="preserve">    B.17.0.ASM.4.04.00.00.934/                                 </t>
    </r>
  </si>
  <si>
    <t>AİLE VE SOSYAL POLİTİKALAR İL MÜDÜRLÜĞÜNE</t>
  </si>
  <si>
    <t xml:space="preserve">        İl Müdürlüğümüzde ihtiyaca binaen ekli listadaki kırtasiye malzemesi alımına ihtiyaç bulunmaktadır. Gerekli alımın yapılması için aşağıda adı-soyadı ve ünvanları yazılı bulunan personelin görevlendirilmesi hususunu; </t>
  </si>
  <si>
    <t>ADET</t>
  </si>
  <si>
    <t>NOT</t>
  </si>
  <si>
    <t>GENÇ KIRTASİYE</t>
  </si>
  <si>
    <t>TANIŞIR KIRTASİYE</t>
  </si>
  <si>
    <t>BARIŞ KIRTASİYE</t>
  </si>
  <si>
    <t>BELEDİYE VE ATSO</t>
  </si>
  <si>
    <t>TESPİT EDİLEMEDİ</t>
  </si>
  <si>
    <t>ORTALAMA FİYAT</t>
  </si>
  <si>
    <t>ORTALAMA FİYAT X MİKTAR</t>
  </si>
  <si>
    <t>AKVE KÜTÜR KIRTASİYE</t>
  </si>
  <si>
    <t>TEKLİF  FİYAT   TUTANAĞI</t>
  </si>
  <si>
    <t>…</t>
  </si>
  <si>
    <t>üye</t>
  </si>
  <si>
    <t xml:space="preserve">                                                                                                                      üye</t>
  </si>
  <si>
    <t>Aşağıda cinsi ve miktarı belirtilen malzemelerin  Firmanızca temin edilip, edilemeyeceği temin edilecekse KDV hariç</t>
  </si>
  <si>
    <t>03.02.</t>
  </si>
  <si>
    <t>AĞRI KADIN KONUKEVİ MÜDÜRLÜĞÜ</t>
  </si>
  <si>
    <t>Kuruluş Müdür V.</t>
  </si>
  <si>
    <t>AYGAZ EREKSU BAYİİ</t>
  </si>
  <si>
    <t>EMİNBOĞULLARI TAŞIMACILIK İNŞ.MOB.</t>
  </si>
  <si>
    <t>ZAMAN İNŞAAT SAN.TİC.LİTD.ŞTİ</t>
  </si>
  <si>
    <t>KADIN KONUKEVİ MÜDÜRLÜĞÜ</t>
  </si>
  <si>
    <t>KAĞIZMAN CAD. TARIM İL MÜD. YANI NO:58</t>
  </si>
  <si>
    <r>
      <t xml:space="preserve"> değerlendirilerek yukarıda adı ve adresleri belirtilen  AYGAZ EREKSU BAYİİ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firmasından alım yapılması uygun görülmüştür. 25.09.2018</t>
    </r>
  </si>
  <si>
    <t xml:space="preserve">Yukarıda cinsi ve miktarı  belirtilen malzemeler,  4734 Sayılı K.İ.Kanununun 22/ d Maddesi gereğince AYGAZ EREKSU BAYİİ Firmasından   satın alınmış ve alınan malzemeler istenilen niteliklere uygun olduğunu bildirir muayene raporudur. </t>
  </si>
  <si>
    <t>GER. GÖR.</t>
  </si>
  <si>
    <t>EYLEM ÜBEYLİ</t>
  </si>
  <si>
    <t>KURULUŞ MÜDÜR V.</t>
  </si>
  <si>
    <t>PİYASA FİYAT ARAŞTIRMA TUTANAĞI</t>
  </si>
  <si>
    <t>:</t>
  </si>
  <si>
    <t>Yapılan İş / Mal / Hizmetin Adı, Niteliği</t>
  </si>
  <si>
    <t>Alım ve Yetkilendirilen Görevlilere İlişkinOnay Belgesi /Görevlendirme Onayı Tarih ve No.su</t>
  </si>
  <si>
    <t>Sıra No.</t>
  </si>
  <si>
    <t>Mal / Hizmet / Yapım İş</t>
  </si>
  <si>
    <t>Birim</t>
  </si>
  <si>
    <t>Miktarı</t>
  </si>
  <si>
    <t>Kişi / Firmalar ve Fiyat Teklifler</t>
  </si>
  <si>
    <t>EMİNOĞLU TAŞIMACILIK İNŞ.MOB.</t>
  </si>
  <si>
    <t>ZAMAN İNŞ.LTD.ŞTİ.</t>
  </si>
  <si>
    <t>LPG MUTFAK TÜPÜ</t>
  </si>
  <si>
    <t>Uygun Görülen Kişi / Firma / Firmalar</t>
  </si>
  <si>
    <t>Adı</t>
  </si>
  <si>
    <t>Adresi</t>
  </si>
  <si>
    <t>Teklif Ettiği Fiyat</t>
  </si>
  <si>
    <t>KAĞIZMAN CAD.TARIM İL MÜD. YANI NO:58</t>
  </si>
  <si>
    <t>Piyasa Fiyat Araştırması Görevlisi / Görevliler</t>
  </si>
  <si>
    <t>Adı Soyadı :………………………..</t>
  </si>
  <si>
    <t>Ünvanı        :………………………..</t>
  </si>
  <si>
    <t>İmzası          :………………………..</t>
  </si>
  <si>
    <t>T</t>
  </si>
  <si>
    <t>2003/6554 Karar Sayılı "Yükseköğretim Kurumları tarafından 4734 sayılı Kamu İhale Kanununun 3. Maddesinin (f) Bendi Kapsamında Yapılacak İhalelere İlişkin Esaslar" adlı kararnamenin 22-d maddesi uyarınca yapılan piyasa araştırması sonucunda, yukarıda cinsi ve miktarı yazılı malzemelerin / hizmetin piyasa fiyatlarının karşılarında gösterildiği şekilde olduğu tesbit edilmiştir</t>
  </si>
  <si>
    <t>AĞRI KADIN KONUKEVİ MÜDÜRLÜĞÜ YAKLAŞIK MALİYET CETVELİ</t>
  </si>
  <si>
    <t>AYGAZ -EREKSU BAYİİ</t>
  </si>
  <si>
    <t>MUTFAK TÜPÜ DOLUMU</t>
  </si>
  <si>
    <t>ANNE ETEĞİ (Lastikli)</t>
  </si>
  <si>
    <t>SÜTYEN</t>
  </si>
  <si>
    <t>KADIN ÇORAP</t>
  </si>
  <si>
    <t>KADIN TAYT</t>
  </si>
  <si>
    <t>KADIN PENYESİ</t>
  </si>
  <si>
    <t>ÇOCUK ÇORABI</t>
  </si>
  <si>
    <t>ÇOCUK İÇ ÇAMAŞIRI(yaş guruplarına göre alt üst)</t>
  </si>
  <si>
    <t>.../.../2019</t>
  </si>
  <si>
    <t xml:space="preserve">BAYAN HIRKA </t>
  </si>
  <si>
    <t>ALT İÇ ÇAMAŞIRI(büyükler için)</t>
  </si>
  <si>
    <t>ATLET (büyükller için)</t>
  </si>
  <si>
    <t>YARIM ATLET (büyükler için)</t>
  </si>
  <si>
    <t>PİJAMA TAKIMI (M-L-XL-XXL)</t>
  </si>
  <si>
    <t>EŞOFMAN ALT (siyah-lacivert-s-m-l-xl-xxl)</t>
  </si>
  <si>
    <t>KADIN PENYE</t>
  </si>
  <si>
    <t>ÇOCUK POLAR EŞOFMAN TAKIMI (kız -erkek)</t>
  </si>
  <si>
    <t>ERKEK ÇOCUKLARI İÇİN KAZAK (yaş guruplarına göre)150</t>
  </si>
  <si>
    <t>KIZ ÇOCUKLARI İÇİN KAZAK (yaş guruplatrına göre)</t>
  </si>
  <si>
    <t>KIZ ÇOCUKLARI İÇİN TİŞÖRT(yaş guruplarına göre)</t>
  </si>
  <si>
    <t>ERKEK ÇOCUKLARI İÇİN TİŞÖRT(yaş guruplarına göre)</t>
  </si>
  <si>
    <t>ERKEK ÇOCIKLAR İÇİN KAPRİ(yaş guruplarına göre)</t>
  </si>
  <si>
    <t>KIZ ÇOCUKLARI İÇİN PENYE TAYT(yaş guruplarına göre)</t>
  </si>
  <si>
    <t>UZUN KOLLU PENYE KIZLAR İÇİN (yaş guruplarına göre)</t>
  </si>
  <si>
    <t>UZUN KOLLU PENYE ERKEKLER İÇİN(yaş guruplarına göre)</t>
  </si>
  <si>
    <t>PENYE BEBEK BATTANİYSİ</t>
  </si>
  <si>
    <t xml:space="preserve">PELUŞ BEBEK BATTANİYE </t>
  </si>
  <si>
    <t>GİYİM</t>
  </si>
  <si>
    <t>24 KALEM</t>
  </si>
  <si>
    <t>Müdürlüğümüzde ekli listedeki MÜRACATÇILAR İÇİN GİYİM  ALIMI  na  ihtiyaç bulunmaktadır.Belirtilen Malzemelerin Alım işinin ise   4734 sayılı Kamu İhale Kanunun 22/d Maddesi gereği  yapılması hususunu rica ederim.</t>
  </si>
  <si>
    <t xml:space="preserve">Büşra AKGÜL </t>
  </si>
  <si>
    <t>....04.2019</t>
  </si>
  <si>
    <t>PELUŞ BEBEK BATTANİYESİ</t>
  </si>
  <si>
    <t>…..04.2019</t>
  </si>
  <si>
    <t>ANNE ETEĞİ (lastikli)</t>
  </si>
  <si>
    <t>ALT İÇ ÇAMAŞIRI (büyükler için)</t>
  </si>
  <si>
    <t>ATLET (büyükler için)</t>
  </si>
  <si>
    <t>YARIM  ATLET (büyükler için)</t>
  </si>
  <si>
    <t>PİJAMA TAKIMI (m-l-xl-xxl)</t>
  </si>
  <si>
    <t>EŞOFMAN ALT (siyh-lacivert.s-m-l-xl-xxl)</t>
  </si>
  <si>
    <t xml:space="preserve">              İş bu tatanak 24 KALEM GİYİM  Alımı için Ağrı piyasasında alınan Piyasa Araştırmalarının sonucu tesbit edilmiştir.</t>
  </si>
  <si>
    <t xml:space="preserve">BAYAN ATLET </t>
  </si>
  <si>
    <t>YARIM ATLET  ( Büyükler için)</t>
  </si>
  <si>
    <t>BAYAN PİJAMA (Buyukler icin)</t>
  </si>
  <si>
    <t>ÇOCUK İÇ ÇAMAŞIRI</t>
  </si>
  <si>
    <t>BAYAN PENYE</t>
  </si>
  <si>
    <t>ÇOCUK ÇOPRAP</t>
  </si>
  <si>
    <t>BAYAN  İÇ ÇAMAŞIRI (KOM)</t>
  </si>
  <si>
    <t>Hülya GÖKÇE</t>
  </si>
  <si>
    <t>BATTANİYE</t>
  </si>
  <si>
    <t>BAYAN EŞOFMAN (ALT)</t>
  </si>
  <si>
    <t>BAYAN TAYT</t>
  </si>
  <si>
    <t xml:space="preserve">  birim fiyatlarının karşılarına yazılarak fiyat teklifinin en geç 24 /07/2019 günü   12:00 saat' a kadar Müdürlüğümüze bildirilmesini rica ederim.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</si>
</sst>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00"/>
    <numFmt numFmtId="169" formatCode="_-* #,##0\ _T_L_-;\-* #,##0\ _T_L_-;_-* &quot;-&quot;??\ _T_L_-;_-@_-"/>
    <numFmt numFmtId="170" formatCode="_-* #,##0\ &quot;TL&quot;_-;\-* #,##0\ &quot;TL&quot;_-;_-* &quot;-&quot;??\ &quot;TL&quot;_-;_-@_-"/>
    <numFmt numFmtId="171" formatCode="#,##0.00\ _T_L"/>
    <numFmt numFmtId="172" formatCode="_-* #,##0.00_-;\-* #,##0.00_-;_-* &quot;-&quot;??_-;_-@_-"/>
    <numFmt numFmtId="173" formatCode="#,##0.00\ _Y_T_L"/>
  </numFmts>
  <fonts count="72">
    <font>
      <sz val="10"/>
      <name val="Arial Tur"/>
      <family val="0"/>
    </font>
    <font>
      <u val="single"/>
      <sz val="11"/>
      <color indexed="36"/>
      <name val="Arial Tur"/>
      <family val="0"/>
    </font>
    <font>
      <u val="single"/>
      <sz val="11"/>
      <color indexed="12"/>
      <name val="Arial Tur"/>
      <family val="0"/>
    </font>
    <font>
      <sz val="8"/>
      <name val="Arial Tur"/>
      <family val="0"/>
    </font>
    <font>
      <b/>
      <sz val="36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11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36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20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0"/>
      <name val="Arial"/>
      <family val="0"/>
    </font>
    <font>
      <b/>
      <sz val="10"/>
      <name val="Arial Tu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35" fillId="0" borderId="0" applyFont="0" applyFill="0" applyBorder="0" applyAlignment="0" applyProtection="0"/>
    <xf numFmtId="0" fontId="63" fillId="20" borderId="5" applyNumberFormat="0" applyAlignment="0" applyProtection="0"/>
    <xf numFmtId="0" fontId="64" fillId="21" borderId="6" applyNumberFormat="0" applyAlignment="0" applyProtection="0"/>
    <xf numFmtId="0" fontId="65" fillId="20" borderId="6" applyNumberFormat="0" applyAlignment="0" applyProtection="0"/>
    <xf numFmtId="0" fontId="66" fillId="22" borderId="7" applyNumberFormat="0" applyAlignment="0" applyProtection="0"/>
    <xf numFmtId="0" fontId="6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9" fillId="26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69" fontId="5" fillId="0" borderId="0" xfId="40" applyNumberFormat="1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171" fontId="6" fillId="0" borderId="11" xfId="0" applyNumberFormat="1" applyFont="1" applyBorder="1" applyAlignment="1">
      <alignment horizontal="center" vertical="center" shrinkToFit="1"/>
    </xf>
    <xf numFmtId="17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shrinkToFit="1"/>
    </xf>
    <xf numFmtId="171" fontId="6" fillId="0" borderId="12" xfId="0" applyNumberFormat="1" applyFont="1" applyBorder="1" applyAlignment="1">
      <alignment horizontal="center" vertical="center" shrinkToFit="1"/>
    </xf>
    <xf numFmtId="171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9" fontId="6" fillId="0" borderId="0" xfId="4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171" fontId="10" fillId="0" borderId="13" xfId="56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wrapText="1" shrinkToFi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14" fontId="13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6" fillId="0" borderId="0" xfId="0" applyFont="1" applyAlignment="1">
      <alignment/>
    </xf>
    <xf numFmtId="0" fontId="13" fillId="0" borderId="2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171" fontId="9" fillId="0" borderId="11" xfId="0" applyNumberFormat="1" applyFont="1" applyBorder="1" applyAlignment="1">
      <alignment horizontal="center"/>
    </xf>
    <xf numFmtId="171" fontId="9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1" fontId="11" fillId="0" borderId="11" xfId="0" applyNumberFormat="1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0" fillId="0" borderId="11" xfId="0" applyFont="1" applyBorder="1" applyAlignment="1">
      <alignment/>
    </xf>
    <xf numFmtId="171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 wrapText="1"/>
    </xf>
    <xf numFmtId="173" fontId="10" fillId="0" borderId="13" xfId="56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9" fillId="0" borderId="0" xfId="53" applyFont="1">
      <alignment/>
      <protection/>
    </xf>
    <xf numFmtId="0" fontId="16" fillId="0" borderId="0" xfId="53" applyFont="1" applyBorder="1">
      <alignment/>
      <protection/>
    </xf>
    <xf numFmtId="0" fontId="9" fillId="0" borderId="0" xfId="53" applyFont="1" applyBorder="1">
      <alignment/>
      <protection/>
    </xf>
    <xf numFmtId="0" fontId="17" fillId="0" borderId="0" xfId="53" applyFont="1" applyBorder="1" applyAlignment="1">
      <alignment horizontal="centerContinuous" vertical="center"/>
      <protection/>
    </xf>
    <xf numFmtId="0" fontId="32" fillId="0" borderId="36" xfId="53" applyFont="1" applyBorder="1" applyAlignment="1">
      <alignment horizontal="left" vertical="center"/>
      <protection/>
    </xf>
    <xf numFmtId="0" fontId="32" fillId="0" borderId="36" xfId="53" applyFont="1" applyBorder="1" applyAlignment="1">
      <alignment horizontal="center" vertical="center"/>
      <protection/>
    </xf>
    <xf numFmtId="0" fontId="32" fillId="0" borderId="37" xfId="53" applyFont="1" applyBorder="1" applyAlignment="1">
      <alignment horizontal="center" vertical="center"/>
      <protection/>
    </xf>
    <xf numFmtId="0" fontId="32" fillId="0" borderId="0" xfId="53" applyFont="1" applyBorder="1" applyAlignment="1">
      <alignment vertical="center"/>
      <protection/>
    </xf>
    <xf numFmtId="0" fontId="32" fillId="0" borderId="0" xfId="53" applyFont="1" applyBorder="1" applyAlignment="1">
      <alignment horizontal="center" vertical="center"/>
      <protection/>
    </xf>
    <xf numFmtId="0" fontId="32" fillId="0" borderId="0" xfId="53" applyFont="1" applyAlignment="1">
      <alignment vertical="center"/>
      <protection/>
    </xf>
    <xf numFmtId="0" fontId="32" fillId="0" borderId="0" xfId="53" applyFont="1" applyAlignment="1" quotePrefix="1">
      <alignment horizontal="right" vertical="center"/>
      <protection/>
    </xf>
    <xf numFmtId="0" fontId="31" fillId="0" borderId="38" xfId="53" applyFont="1" applyBorder="1" applyAlignment="1">
      <alignment horizontal="left" vertical="center"/>
      <protection/>
    </xf>
    <xf numFmtId="0" fontId="32" fillId="0" borderId="39" xfId="53" applyFont="1" applyBorder="1">
      <alignment/>
      <protection/>
    </xf>
    <xf numFmtId="0" fontId="31" fillId="0" borderId="11" xfId="53" applyFont="1" applyBorder="1" applyAlignment="1">
      <alignment horizontal="left"/>
      <protection/>
    </xf>
    <xf numFmtId="49" fontId="22" fillId="0" borderId="22" xfId="53" applyNumberFormat="1" applyFont="1" applyBorder="1" applyAlignment="1">
      <alignment horizontal="left" vertical="center"/>
      <protection/>
    </xf>
    <xf numFmtId="0" fontId="32" fillId="0" borderId="40" xfId="53" applyFont="1" applyBorder="1" applyAlignment="1">
      <alignment horizontal="center" vertical="center"/>
      <protection/>
    </xf>
    <xf numFmtId="0" fontId="32" fillId="0" borderId="41" xfId="53" applyFont="1" applyBorder="1" applyAlignment="1">
      <alignment horizontal="center" vertical="center"/>
      <protection/>
    </xf>
    <xf numFmtId="0" fontId="31" fillId="0" borderId="11" xfId="53" applyFont="1" applyBorder="1" applyAlignment="1">
      <alignment horizontal="left" vertical="center"/>
      <protection/>
    </xf>
    <xf numFmtId="0" fontId="22" fillId="0" borderId="22" xfId="53" applyFont="1" applyBorder="1" applyAlignment="1">
      <alignment horizontal="left" vertical="center"/>
      <protection/>
    </xf>
    <xf numFmtId="0" fontId="31" fillId="0" borderId="42" xfId="53" applyFont="1" applyBorder="1" applyAlignment="1">
      <alignment horizontal="left" vertical="center"/>
      <protection/>
    </xf>
    <xf numFmtId="0" fontId="22" fillId="0" borderId="43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2" fillId="0" borderId="44" xfId="53" applyFont="1" applyBorder="1" applyAlignment="1">
      <alignment vertical="center"/>
      <protection/>
    </xf>
    <xf numFmtId="0" fontId="32" fillId="0" borderId="0" xfId="53" applyFont="1">
      <alignment/>
      <protection/>
    </xf>
    <xf numFmtId="0" fontId="32" fillId="0" borderId="0" xfId="53" applyFont="1" applyBorder="1">
      <alignment/>
      <protection/>
    </xf>
    <xf numFmtId="0" fontId="33" fillId="0" borderId="16" xfId="53" applyFont="1" applyBorder="1" applyAlignment="1">
      <alignment horizontal="center" vertical="center"/>
      <protection/>
    </xf>
    <xf numFmtId="0" fontId="31" fillId="0" borderId="33" xfId="53" applyFont="1" applyBorder="1" applyAlignment="1">
      <alignment horizontal="centerContinuous" vertical="top"/>
      <protection/>
    </xf>
    <xf numFmtId="0" fontId="31" fillId="0" borderId="45" xfId="53" applyFont="1" applyBorder="1" applyAlignment="1">
      <alignment horizontal="centerContinuous" vertical="top"/>
      <protection/>
    </xf>
    <xf numFmtId="0" fontId="31" fillId="0" borderId="14" xfId="53" applyFont="1" applyBorder="1" applyAlignment="1">
      <alignment horizontal="centerContinuous" vertical="center"/>
      <protection/>
    </xf>
    <xf numFmtId="0" fontId="32" fillId="0" borderId="46" xfId="53" applyFont="1" applyBorder="1" applyAlignment="1">
      <alignment horizontal="center" vertical="center"/>
      <protection/>
    </xf>
    <xf numFmtId="0" fontId="32" fillId="0" borderId="12" xfId="53" applyFont="1" applyBorder="1" applyAlignment="1">
      <alignment horizontal="center" vertical="center"/>
      <protection/>
    </xf>
    <xf numFmtId="0" fontId="32" fillId="0" borderId="44" xfId="53" applyFont="1" applyBorder="1" applyAlignment="1">
      <alignment horizontal="center" vertical="center"/>
      <protection/>
    </xf>
    <xf numFmtId="0" fontId="32" fillId="0" borderId="47" xfId="53" applyFont="1" applyBorder="1" applyAlignment="1">
      <alignment horizontal="center" vertical="center"/>
      <protection/>
    </xf>
    <xf numFmtId="0" fontId="32" fillId="0" borderId="20" xfId="53" applyFont="1" applyBorder="1" applyAlignment="1">
      <alignment horizontal="center" vertical="center"/>
      <protection/>
    </xf>
    <xf numFmtId="0" fontId="34" fillId="0" borderId="20" xfId="53" applyFont="1" applyFill="1" applyBorder="1" applyAlignment="1">
      <alignment horizontal="center"/>
      <protection/>
    </xf>
    <xf numFmtId="168" fontId="32" fillId="0" borderId="48" xfId="53" applyNumberFormat="1" applyFont="1" applyBorder="1" applyAlignment="1">
      <alignment horizontal="center" vertical="center"/>
      <protection/>
    </xf>
    <xf numFmtId="168" fontId="32" fillId="0" borderId="25" xfId="53" applyNumberFormat="1" applyFont="1" applyBorder="1" applyAlignment="1">
      <alignment horizontal="center" vertical="center"/>
      <protection/>
    </xf>
    <xf numFmtId="168" fontId="32" fillId="0" borderId="49" xfId="53" applyNumberFormat="1" applyFont="1" applyBorder="1" applyAlignment="1">
      <alignment horizontal="center" vertical="center"/>
      <protection/>
    </xf>
    <xf numFmtId="168" fontId="32" fillId="0" borderId="34" xfId="53" applyNumberFormat="1" applyFont="1" applyBorder="1" applyAlignment="1" quotePrefix="1">
      <alignment horizontal="center" vertical="center"/>
      <protection/>
    </xf>
    <xf numFmtId="168" fontId="32" fillId="0" borderId="34" xfId="53" applyNumberFormat="1" applyFont="1" applyBorder="1" applyAlignment="1">
      <alignment horizontal="center" vertical="center"/>
      <protection/>
    </xf>
    <xf numFmtId="168" fontId="32" fillId="0" borderId="50" xfId="53" applyNumberFormat="1" applyFont="1" applyBorder="1" applyAlignment="1">
      <alignment horizontal="center" vertical="center"/>
      <protection/>
    </xf>
    <xf numFmtId="168" fontId="32" fillId="0" borderId="32" xfId="53" applyNumberFormat="1" applyFont="1" applyBorder="1" applyAlignment="1">
      <alignment horizontal="center" vertical="center"/>
      <protection/>
    </xf>
    <xf numFmtId="168" fontId="33" fillId="0" borderId="33" xfId="53" applyNumberFormat="1" applyFont="1" applyBorder="1" applyAlignment="1" quotePrefix="1">
      <alignment horizontal="center" vertical="center"/>
      <protection/>
    </xf>
    <xf numFmtId="171" fontId="32" fillId="0" borderId="33" xfId="53" applyNumberFormat="1" applyFont="1" applyBorder="1" applyAlignment="1">
      <alignment vertical="center"/>
      <protection/>
    </xf>
    <xf numFmtId="168" fontId="32" fillId="0" borderId="35" xfId="53" applyNumberFormat="1" applyFont="1" applyBorder="1" applyAlignment="1">
      <alignment horizontal="center" vertical="center"/>
      <protection/>
    </xf>
    <xf numFmtId="168" fontId="32" fillId="0" borderId="11" xfId="53" applyNumberFormat="1" applyFont="1" applyBorder="1" applyAlignment="1">
      <alignment horizontal="center" vertical="center"/>
      <protection/>
    </xf>
    <xf numFmtId="168" fontId="32" fillId="0" borderId="22" xfId="53" applyNumberFormat="1" applyFont="1" applyBorder="1" applyAlignment="1">
      <alignment horizontal="center" vertical="center"/>
      <protection/>
    </xf>
    <xf numFmtId="168" fontId="32" fillId="0" borderId="29" xfId="53" applyNumberFormat="1" applyFont="1" applyBorder="1" applyAlignment="1">
      <alignment horizontal="center" vertical="center"/>
      <protection/>
    </xf>
    <xf numFmtId="168" fontId="33" fillId="0" borderId="51" xfId="53" applyNumberFormat="1" applyFont="1" applyBorder="1" applyAlignment="1">
      <alignment horizontal="center" vertical="center"/>
      <protection/>
    </xf>
    <xf numFmtId="168" fontId="33" fillId="0" borderId="52" xfId="53" applyNumberFormat="1" applyFont="1" applyBorder="1" applyAlignment="1">
      <alignment horizontal="center" vertical="center"/>
      <protection/>
    </xf>
    <xf numFmtId="168" fontId="32" fillId="0" borderId="45" xfId="53" applyNumberFormat="1" applyFont="1" applyBorder="1" applyAlignment="1">
      <alignment horizontal="center" vertical="center"/>
      <protection/>
    </xf>
    <xf numFmtId="171" fontId="32" fillId="0" borderId="53" xfId="53" applyNumberFormat="1" applyFont="1" applyBorder="1" applyAlignment="1">
      <alignment vertical="center"/>
      <protection/>
    </xf>
    <xf numFmtId="0" fontId="32" fillId="0" borderId="23" xfId="53" applyFont="1" applyBorder="1" applyAlignment="1">
      <alignment vertical="center"/>
      <protection/>
    </xf>
    <xf numFmtId="0" fontId="32" fillId="0" borderId="26" xfId="53" applyFont="1" applyBorder="1" applyAlignment="1">
      <alignment vertical="center"/>
      <protection/>
    </xf>
    <xf numFmtId="0" fontId="32" fillId="0" borderId="26" xfId="53" applyFont="1" applyBorder="1">
      <alignment/>
      <protection/>
    </xf>
    <xf numFmtId="0" fontId="32" fillId="0" borderId="19" xfId="53" applyFont="1" applyBorder="1" applyAlignment="1">
      <alignment vertical="center"/>
      <protection/>
    </xf>
    <xf numFmtId="0" fontId="32" fillId="0" borderId="54" xfId="53" applyFont="1" applyBorder="1" applyAlignment="1">
      <alignment vertical="center"/>
      <protection/>
    </xf>
    <xf numFmtId="171" fontId="31" fillId="0" borderId="54" xfId="42" applyNumberFormat="1" applyFont="1" applyBorder="1" applyAlignment="1">
      <alignment vertical="center"/>
    </xf>
    <xf numFmtId="0" fontId="32" fillId="0" borderId="21" xfId="53" applyFont="1" applyFill="1" applyBorder="1">
      <alignment/>
      <protection/>
    </xf>
    <xf numFmtId="0" fontId="32" fillId="0" borderId="10" xfId="53" applyFont="1" applyBorder="1">
      <alignment/>
      <protection/>
    </xf>
    <xf numFmtId="0" fontId="32" fillId="0" borderId="14" xfId="53" applyFont="1" applyBorder="1" applyAlignment="1" quotePrefix="1">
      <alignment horizontal="left"/>
      <protection/>
    </xf>
    <xf numFmtId="0" fontId="32" fillId="0" borderId="0" xfId="53" applyFont="1" applyBorder="1" applyAlignment="1">
      <alignment horizontal="center"/>
      <protection/>
    </xf>
    <xf numFmtId="0" fontId="32" fillId="0" borderId="14" xfId="53" applyFont="1" applyBorder="1" applyAlignment="1">
      <alignment horizontal="center"/>
      <protection/>
    </xf>
    <xf numFmtId="0" fontId="32" fillId="0" borderId="14" xfId="53" applyFont="1" applyBorder="1" applyAlignment="1">
      <alignment horizontal="left" vertical="top"/>
      <protection/>
    </xf>
    <xf numFmtId="0" fontId="31" fillId="0" borderId="55" xfId="51" applyFont="1" applyBorder="1" applyAlignment="1">
      <alignment/>
      <protection/>
    </xf>
    <xf numFmtId="0" fontId="32" fillId="0" borderId="47" xfId="51" applyFont="1" applyBorder="1">
      <alignment/>
      <protection/>
    </xf>
    <xf numFmtId="0" fontId="32" fillId="0" borderId="47" xfId="53" applyFont="1" applyBorder="1" applyAlignment="1">
      <alignment horizontal="centerContinuous"/>
      <protection/>
    </xf>
    <xf numFmtId="0" fontId="32" fillId="0" borderId="56" xfId="53" applyFont="1" applyBorder="1" applyAlignment="1">
      <alignment horizontal="centerContinuous" vertical="center"/>
      <protection/>
    </xf>
    <xf numFmtId="0" fontId="32" fillId="0" borderId="55" xfId="53" applyFont="1" applyBorder="1" applyAlignment="1">
      <alignment horizontal="centerContinuous" vertical="center"/>
      <protection/>
    </xf>
    <xf numFmtId="0" fontId="32" fillId="0" borderId="57" xfId="53" applyFont="1" applyBorder="1" applyAlignment="1">
      <alignment horizontal="centerContinuous" vertical="center"/>
      <protection/>
    </xf>
    <xf numFmtId="0" fontId="32" fillId="0" borderId="19" xfId="53" applyFont="1" applyBorder="1">
      <alignment/>
      <protection/>
    </xf>
    <xf numFmtId="0" fontId="32" fillId="0" borderId="57" xfId="53" applyFont="1" applyBorder="1">
      <alignment/>
      <protection/>
    </xf>
    <xf numFmtId="0" fontId="32" fillId="0" borderId="54" xfId="53" applyFont="1" applyBorder="1">
      <alignment/>
      <protection/>
    </xf>
    <xf numFmtId="0" fontId="32" fillId="0" borderId="58" xfId="53" applyFont="1" applyBorder="1" applyAlignment="1">
      <alignment horizontal="centerContinuous" vertical="center"/>
      <protection/>
    </xf>
    <xf numFmtId="0" fontId="32" fillId="0" borderId="54" xfId="53" applyFont="1" applyBorder="1" applyAlignment="1">
      <alignment horizontal="centerContinuous"/>
      <protection/>
    </xf>
    <xf numFmtId="0" fontId="32" fillId="0" borderId="20" xfId="53" applyFont="1" applyBorder="1">
      <alignment/>
      <protection/>
    </xf>
    <xf numFmtId="0" fontId="32" fillId="0" borderId="16" xfId="53" applyFont="1" applyBorder="1" applyAlignment="1">
      <alignment horizontal="left"/>
      <protection/>
    </xf>
    <xf numFmtId="0" fontId="32" fillId="0" borderId="10" xfId="53" applyFont="1" applyBorder="1" applyAlignment="1">
      <alignment horizontal="centerContinuous" vertical="center"/>
      <protection/>
    </xf>
    <xf numFmtId="0" fontId="32" fillId="0" borderId="0" xfId="53" applyFont="1" applyBorder="1" applyAlignment="1">
      <alignment horizontal="centerContinuous" vertical="center"/>
      <protection/>
    </xf>
    <xf numFmtId="0" fontId="32" fillId="0" borderId="10" xfId="53" applyFont="1" applyBorder="1" applyAlignment="1">
      <alignment/>
      <protection/>
    </xf>
    <xf numFmtId="0" fontId="32" fillId="0" borderId="19" xfId="53" applyFont="1" applyBorder="1" applyAlignment="1">
      <alignment/>
      <protection/>
    </xf>
    <xf numFmtId="0" fontId="32" fillId="0" borderId="54" xfId="53" applyFont="1" applyBorder="1" applyAlignment="1">
      <alignment/>
      <protection/>
    </xf>
    <xf numFmtId="0" fontId="32" fillId="0" borderId="20" xfId="53" applyFont="1" applyBorder="1" applyAlignment="1">
      <alignment/>
      <protection/>
    </xf>
    <xf numFmtId="0" fontId="32" fillId="0" borderId="54" xfId="53" applyFont="1" applyBorder="1" applyAlignment="1">
      <alignment horizontal="centerContinuous" vertical="center"/>
      <protection/>
    </xf>
    <xf numFmtId="0" fontId="32" fillId="0" borderId="58" xfId="53" applyFont="1" applyBorder="1" applyAlignment="1">
      <alignment horizontal="centerContinuous"/>
      <protection/>
    </xf>
    <xf numFmtId="0" fontId="32" fillId="0" borderId="54" xfId="53" applyFont="1" applyBorder="1" applyAlignment="1">
      <alignment horizontal="center"/>
      <protection/>
    </xf>
    <xf numFmtId="0" fontId="32" fillId="0" borderId="15" xfId="53" applyFont="1" applyBorder="1" applyAlignment="1">
      <alignment horizontal="centerContinuous"/>
      <protection/>
    </xf>
    <xf numFmtId="0" fontId="32" fillId="0" borderId="59" xfId="53" applyFont="1" applyBorder="1" applyAlignment="1">
      <alignment horizontal="centerContinuous"/>
      <protection/>
    </xf>
    <xf numFmtId="0" fontId="32" fillId="0" borderId="60" xfId="53" applyFont="1" applyBorder="1" applyAlignment="1">
      <alignment horizontal="centerContinuous"/>
      <protection/>
    </xf>
    <xf numFmtId="0" fontId="32" fillId="0" borderId="61" xfId="53" applyFont="1" applyBorder="1" applyAlignment="1">
      <alignment horizontal="centerContinuous"/>
      <protection/>
    </xf>
    <xf numFmtId="0" fontId="32" fillId="0" borderId="10" xfId="53" applyFont="1" applyBorder="1" applyAlignment="1" quotePrefix="1">
      <alignment horizontal="centerContinuous"/>
      <protection/>
    </xf>
    <xf numFmtId="0" fontId="32" fillId="0" borderId="0" xfId="53" applyFont="1" applyBorder="1" applyAlignment="1" quotePrefix="1">
      <alignment horizontal="centerContinuous"/>
      <protection/>
    </xf>
    <xf numFmtId="0" fontId="32" fillId="0" borderId="32" xfId="53" applyFont="1" applyBorder="1" applyAlignment="1" quotePrefix="1">
      <alignment horizontal="centerContinuous"/>
      <protection/>
    </xf>
    <xf numFmtId="0" fontId="32" fillId="0" borderId="10" xfId="53" applyFont="1" applyBorder="1" applyAlignment="1">
      <alignment horizontal="centerContinuous"/>
      <protection/>
    </xf>
    <xf numFmtId="0" fontId="32" fillId="0" borderId="0" xfId="53" applyFont="1" applyBorder="1" applyAlignment="1">
      <alignment horizontal="centerContinuous"/>
      <protection/>
    </xf>
    <xf numFmtId="0" fontId="32" fillId="0" borderId="32" xfId="53" applyFont="1" applyBorder="1" applyAlignment="1">
      <alignment horizontal="centerContinuous"/>
      <protection/>
    </xf>
    <xf numFmtId="0" fontId="32" fillId="0" borderId="28" xfId="53" applyFont="1" applyBorder="1" applyAlignment="1">
      <alignment horizontal="centerContinuous"/>
      <protection/>
    </xf>
    <xf numFmtId="0" fontId="32" fillId="0" borderId="0" xfId="53" applyFont="1" applyBorder="1" applyAlignment="1">
      <alignment/>
      <protection/>
    </xf>
    <xf numFmtId="0" fontId="32" fillId="0" borderId="58" xfId="53" applyFont="1" applyBorder="1" applyAlignment="1">
      <alignment/>
      <protection/>
    </xf>
    <xf numFmtId="0" fontId="32" fillId="0" borderId="14" xfId="53" applyFont="1" applyBorder="1">
      <alignment/>
      <protection/>
    </xf>
    <xf numFmtId="0" fontId="32" fillId="0" borderId="15" xfId="53" applyFont="1" applyBorder="1">
      <alignment/>
      <protection/>
    </xf>
    <xf numFmtId="0" fontId="32" fillId="0" borderId="59" xfId="53" applyFont="1" applyBorder="1">
      <alignment/>
      <protection/>
    </xf>
    <xf numFmtId="0" fontId="21" fillId="0" borderId="0" xfId="0" applyFont="1" applyBorder="1" applyAlignment="1">
      <alignment/>
    </xf>
    <xf numFmtId="0" fontId="10" fillId="0" borderId="0" xfId="0" applyFont="1" applyAlignment="1">
      <alignment horizontal="left"/>
    </xf>
    <xf numFmtId="14" fontId="10" fillId="0" borderId="1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" fontId="10" fillId="0" borderId="13" xfId="0" applyNumberFormat="1" applyFont="1" applyBorder="1" applyAlignment="1">
      <alignment horizontal="center"/>
    </xf>
    <xf numFmtId="0" fontId="32" fillId="0" borderId="0" xfId="0" applyFont="1" applyAlignment="1">
      <alignment/>
    </xf>
    <xf numFmtId="168" fontId="32" fillId="0" borderId="62" xfId="53" applyNumberFormat="1" applyFont="1" applyBorder="1" applyAlignment="1">
      <alignment horizontal="center" vertical="center"/>
      <protection/>
    </xf>
    <xf numFmtId="0" fontId="32" fillId="0" borderId="11" xfId="0" applyFont="1" applyBorder="1" applyAlignment="1">
      <alignment/>
    </xf>
    <xf numFmtId="0" fontId="25" fillId="0" borderId="5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16" fillId="0" borderId="38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9" fillId="0" borderId="63" xfId="52" applyFont="1" applyBorder="1" applyAlignment="1">
      <alignment horizontal="center" vertical="center"/>
      <protection/>
    </xf>
    <xf numFmtId="0" fontId="9" fillId="0" borderId="64" xfId="0" applyFont="1" applyBorder="1" applyAlignment="1">
      <alignment horizontal="left"/>
    </xf>
    <xf numFmtId="0" fontId="9" fillId="0" borderId="64" xfId="0" applyFont="1" applyBorder="1" applyAlignment="1">
      <alignment horizontal="center"/>
    </xf>
    <xf numFmtId="171" fontId="9" fillId="0" borderId="64" xfId="0" applyNumberFormat="1" applyFont="1" applyBorder="1" applyAlignment="1">
      <alignment horizontal="center"/>
    </xf>
    <xf numFmtId="171" fontId="9" fillId="0" borderId="65" xfId="0" applyNumberFormat="1" applyFont="1" applyBorder="1" applyAlignment="1">
      <alignment horizontal="center"/>
    </xf>
    <xf numFmtId="0" fontId="9" fillId="0" borderId="66" xfId="52" applyFont="1" applyBorder="1" applyAlignment="1">
      <alignment horizontal="center" vertical="center"/>
      <protection/>
    </xf>
    <xf numFmtId="0" fontId="9" fillId="0" borderId="67" xfId="0" applyFont="1" applyBorder="1" applyAlignment="1">
      <alignment horizontal="left"/>
    </xf>
    <xf numFmtId="0" fontId="9" fillId="0" borderId="67" xfId="0" applyFont="1" applyBorder="1" applyAlignment="1">
      <alignment horizontal="center"/>
    </xf>
    <xf numFmtId="171" fontId="9" fillId="0" borderId="67" xfId="0" applyNumberFormat="1" applyFont="1" applyBorder="1" applyAlignment="1">
      <alignment horizontal="center"/>
    </xf>
    <xf numFmtId="171" fontId="9" fillId="0" borderId="68" xfId="0" applyNumberFormat="1" applyFont="1" applyBorder="1" applyAlignment="1">
      <alignment horizontal="center"/>
    </xf>
    <xf numFmtId="0" fontId="9" fillId="0" borderId="69" xfId="52" applyFont="1" applyBorder="1" applyAlignment="1">
      <alignment horizontal="center" vertical="center"/>
      <protection/>
    </xf>
    <xf numFmtId="0" fontId="9" fillId="0" borderId="70" xfId="0" applyFont="1" applyBorder="1" applyAlignment="1">
      <alignment horizontal="left"/>
    </xf>
    <xf numFmtId="0" fontId="9" fillId="0" borderId="70" xfId="0" applyFont="1" applyBorder="1" applyAlignment="1">
      <alignment horizontal="center"/>
    </xf>
    <xf numFmtId="171" fontId="9" fillId="0" borderId="70" xfId="0" applyNumberFormat="1" applyFont="1" applyBorder="1" applyAlignment="1">
      <alignment horizontal="center"/>
    </xf>
    <xf numFmtId="171" fontId="9" fillId="0" borderId="71" xfId="0" applyNumberFormat="1" applyFont="1" applyBorder="1" applyAlignment="1">
      <alignment horizontal="center"/>
    </xf>
    <xf numFmtId="0" fontId="9" fillId="0" borderId="72" xfId="52" applyFont="1" applyBorder="1" applyAlignment="1">
      <alignment horizontal="center" vertical="center"/>
      <protection/>
    </xf>
    <xf numFmtId="49" fontId="9" fillId="0" borderId="42" xfId="0" applyNumberFormat="1" applyFont="1" applyBorder="1" applyAlignment="1">
      <alignment horizontal="left"/>
    </xf>
    <xf numFmtId="0" fontId="9" fillId="0" borderId="73" xfId="52" applyFont="1" applyBorder="1" applyAlignment="1">
      <alignment horizontal="center" vertical="center"/>
      <protection/>
    </xf>
    <xf numFmtId="49" fontId="9" fillId="0" borderId="67" xfId="0" applyNumberFormat="1" applyFont="1" applyBorder="1" applyAlignment="1">
      <alignment horizontal="left"/>
    </xf>
    <xf numFmtId="49" fontId="9" fillId="0" borderId="74" xfId="0" applyNumberFormat="1" applyFont="1" applyBorder="1" applyAlignment="1">
      <alignment horizontal="left"/>
    </xf>
    <xf numFmtId="49" fontId="9" fillId="0" borderId="7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20" xfId="0" applyFont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3" fontId="19" fillId="0" borderId="22" xfId="0" applyNumberFormat="1" applyFont="1" applyFill="1" applyBorder="1" applyAlignment="1">
      <alignment horizontal="center"/>
    </xf>
    <xf numFmtId="4" fontId="19" fillId="0" borderId="26" xfId="0" applyNumberFormat="1" applyFont="1" applyBorder="1" applyAlignment="1">
      <alignment/>
    </xf>
    <xf numFmtId="0" fontId="32" fillId="0" borderId="75" xfId="53" applyFont="1" applyBorder="1" applyAlignment="1">
      <alignment horizontal="center" vertical="center"/>
      <protection/>
    </xf>
    <xf numFmtId="0" fontId="32" fillId="0" borderId="76" xfId="53" applyFont="1" applyBorder="1" applyAlignment="1">
      <alignment horizontal="center" vertical="center"/>
      <protection/>
    </xf>
    <xf numFmtId="0" fontId="32" fillId="0" borderId="77" xfId="53" applyFont="1" applyBorder="1" applyAlignment="1">
      <alignment horizontal="center" vertical="center"/>
      <protection/>
    </xf>
    <xf numFmtId="0" fontId="32" fillId="0" borderId="40" xfId="53" applyFont="1" applyBorder="1" applyAlignment="1">
      <alignment horizontal="center" vertical="center"/>
      <protection/>
    </xf>
    <xf numFmtId="171" fontId="32" fillId="0" borderId="51" xfId="42" applyNumberFormat="1" applyFont="1" applyBorder="1" applyAlignment="1">
      <alignment horizontal="center" vertical="center"/>
    </xf>
    <xf numFmtId="171" fontId="32" fillId="0" borderId="52" xfId="42" applyNumberFormat="1" applyFont="1" applyBorder="1" applyAlignment="1">
      <alignment horizontal="center" vertical="center"/>
    </xf>
    <xf numFmtId="171" fontId="32" fillId="0" borderId="51" xfId="53" applyNumberFormat="1" applyFont="1" applyBorder="1" applyAlignment="1">
      <alignment horizontal="center" vertical="center"/>
      <protection/>
    </xf>
    <xf numFmtId="171" fontId="32" fillId="0" borderId="52" xfId="53" applyNumberFormat="1" applyFont="1" applyBorder="1" applyAlignment="1">
      <alignment horizontal="center" vertical="center"/>
      <protection/>
    </xf>
    <xf numFmtId="14" fontId="32" fillId="0" borderId="56" xfId="53" applyNumberFormat="1" applyFont="1" applyBorder="1" applyAlignment="1">
      <alignment horizontal="right"/>
      <protection/>
    </xf>
    <xf numFmtId="0" fontId="32" fillId="0" borderId="57" xfId="53" applyFont="1" applyBorder="1" applyAlignment="1">
      <alignment horizontal="right"/>
      <protection/>
    </xf>
    <xf numFmtId="0" fontId="32" fillId="0" borderId="78" xfId="53" applyFont="1" applyBorder="1" applyAlignment="1">
      <alignment horizontal="right"/>
      <protection/>
    </xf>
    <xf numFmtId="0" fontId="31" fillId="0" borderId="79" xfId="53" applyFont="1" applyBorder="1" applyAlignment="1">
      <alignment horizontal="left" vertical="center"/>
      <protection/>
    </xf>
    <xf numFmtId="0" fontId="31" fillId="0" borderId="80" xfId="53" applyFont="1" applyBorder="1" applyAlignment="1">
      <alignment horizontal="left" vertical="center"/>
      <protection/>
    </xf>
    <xf numFmtId="0" fontId="31" fillId="0" borderId="81" xfId="53" applyFont="1" applyBorder="1" applyAlignment="1">
      <alignment horizontal="left" vertical="center"/>
      <protection/>
    </xf>
    <xf numFmtId="0" fontId="32" fillId="0" borderId="56" xfId="53" applyFont="1" applyBorder="1" applyAlignment="1">
      <alignment horizontal="right"/>
      <protection/>
    </xf>
    <xf numFmtId="0" fontId="4" fillId="0" borderId="0" xfId="53" applyFont="1" applyAlignment="1">
      <alignment horizontal="center" vertical="center"/>
      <protection/>
    </xf>
    <xf numFmtId="0" fontId="31" fillId="0" borderId="82" xfId="53" applyFont="1" applyBorder="1" applyAlignment="1">
      <alignment horizontal="left" vertical="center"/>
      <protection/>
    </xf>
    <xf numFmtId="0" fontId="31" fillId="0" borderId="36" xfId="53" applyFont="1" applyBorder="1" applyAlignment="1">
      <alignment horizontal="left" vertical="center"/>
      <protection/>
    </xf>
    <xf numFmtId="0" fontId="31" fillId="0" borderId="56" xfId="53" applyFont="1" applyBorder="1" applyAlignment="1">
      <alignment horizontal="left" vertical="center"/>
      <protection/>
    </xf>
    <xf numFmtId="0" fontId="31" fillId="0" borderId="78" xfId="53" applyFont="1" applyBorder="1" applyAlignment="1">
      <alignment horizontal="left" vertical="center"/>
      <protection/>
    </xf>
    <xf numFmtId="0" fontId="32" fillId="0" borderId="56" xfId="53" applyFont="1" applyBorder="1" applyAlignment="1">
      <alignment horizontal="left" vertical="center"/>
      <protection/>
    </xf>
    <xf numFmtId="0" fontId="32" fillId="0" borderId="57" xfId="53" applyFont="1" applyBorder="1" applyAlignment="1">
      <alignment horizontal="left" vertical="center"/>
      <protection/>
    </xf>
    <xf numFmtId="0" fontId="32" fillId="0" borderId="78" xfId="53" applyFont="1" applyBorder="1" applyAlignment="1">
      <alignment horizontal="left" vertical="center"/>
      <protection/>
    </xf>
    <xf numFmtId="0" fontId="31" fillId="0" borderId="56" xfId="53" applyFont="1" applyBorder="1" applyAlignment="1">
      <alignment horizontal="center" vertical="center"/>
      <protection/>
    </xf>
    <xf numFmtId="0" fontId="31" fillId="0" borderId="57" xfId="53" applyFont="1" applyBorder="1" applyAlignment="1">
      <alignment horizontal="center" vertical="center"/>
      <protection/>
    </xf>
    <xf numFmtId="0" fontId="31" fillId="0" borderId="78" xfId="53" applyFont="1" applyBorder="1" applyAlignment="1">
      <alignment horizontal="center" vertical="center"/>
      <protection/>
    </xf>
    <xf numFmtId="0" fontId="32" fillId="0" borderId="56" xfId="53" applyFont="1" applyBorder="1" applyAlignment="1">
      <alignment horizontal="center"/>
      <protection/>
    </xf>
    <xf numFmtId="0" fontId="32" fillId="0" borderId="57" xfId="53" applyFont="1" applyBorder="1" applyAlignment="1">
      <alignment horizontal="center"/>
      <protection/>
    </xf>
    <xf numFmtId="0" fontId="32" fillId="0" borderId="78" xfId="53" applyFont="1" applyBorder="1" applyAlignment="1">
      <alignment horizontal="center"/>
      <protection/>
    </xf>
    <xf numFmtId="0" fontId="31" fillId="0" borderId="83" xfId="53" applyFont="1" applyBorder="1" applyAlignment="1">
      <alignment horizontal="center" vertical="center"/>
      <protection/>
    </xf>
    <xf numFmtId="0" fontId="31" fillId="0" borderId="35" xfId="53" applyFont="1" applyBorder="1" applyAlignment="1">
      <alignment horizontal="center" vertical="center"/>
      <protection/>
    </xf>
    <xf numFmtId="0" fontId="31" fillId="0" borderId="84" xfId="53" applyFont="1" applyBorder="1" applyAlignment="1">
      <alignment horizontal="center" vertical="center"/>
      <protection/>
    </xf>
    <xf numFmtId="0" fontId="31" fillId="0" borderId="46" xfId="53" applyFont="1" applyBorder="1" applyAlignment="1">
      <alignment horizontal="center" vertical="center"/>
      <protection/>
    </xf>
    <xf numFmtId="0" fontId="31" fillId="0" borderId="15" xfId="53" applyFont="1" applyBorder="1" applyAlignment="1" quotePrefix="1">
      <alignment horizontal="center" vertical="center" wrapText="1"/>
      <protection/>
    </xf>
    <xf numFmtId="0" fontId="31" fillId="0" borderId="16" xfId="53" applyFont="1" applyBorder="1" applyAlignment="1" quotePrefix="1">
      <alignment horizontal="center" vertical="center" wrapText="1"/>
      <protection/>
    </xf>
    <xf numFmtId="0" fontId="31" fillId="0" borderId="19" xfId="53" applyFont="1" applyBorder="1" applyAlignment="1" quotePrefix="1">
      <alignment horizontal="center" vertical="center" wrapText="1"/>
      <protection/>
    </xf>
    <xf numFmtId="0" fontId="31" fillId="0" borderId="20" xfId="53" applyFont="1" applyBorder="1" applyAlignment="1" quotePrefix="1">
      <alignment horizontal="center" vertical="center" wrapText="1"/>
      <protection/>
    </xf>
    <xf numFmtId="0" fontId="31" fillId="0" borderId="56" xfId="53" applyFont="1" applyBorder="1" applyAlignment="1">
      <alignment horizontal="left" vertical="center" wrapText="1"/>
      <protection/>
    </xf>
    <xf numFmtId="0" fontId="31" fillId="0" borderId="78" xfId="53" applyFont="1" applyBorder="1" applyAlignment="1" quotePrefix="1">
      <alignment horizontal="left" vertical="center" wrapText="1"/>
      <protection/>
    </xf>
    <xf numFmtId="0" fontId="31" fillId="0" borderId="17" xfId="53" applyFont="1" applyBorder="1" applyAlignment="1">
      <alignment horizontal="center" vertical="center"/>
      <protection/>
    </xf>
    <xf numFmtId="0" fontId="31" fillId="0" borderId="21" xfId="53" applyFont="1" applyBorder="1" applyAlignment="1">
      <alignment horizontal="center" vertical="center"/>
      <protection/>
    </xf>
    <xf numFmtId="0" fontId="32" fillId="0" borderId="19" xfId="53" applyFont="1" applyBorder="1" applyAlignment="1">
      <alignment horizontal="center"/>
      <protection/>
    </xf>
    <xf numFmtId="0" fontId="32" fillId="0" borderId="20" xfId="53" applyFont="1" applyBorder="1" applyAlignment="1">
      <alignment horizontal="center"/>
      <protection/>
    </xf>
    <xf numFmtId="0" fontId="32" fillId="0" borderId="85" xfId="53" applyFont="1" applyBorder="1" applyAlignment="1">
      <alignment horizontal="center" vertical="center"/>
      <protection/>
    </xf>
    <xf numFmtId="0" fontId="32" fillId="0" borderId="86" xfId="53" applyFont="1" applyBorder="1" applyAlignment="1">
      <alignment horizontal="center" vertical="center"/>
      <protection/>
    </xf>
    <xf numFmtId="0" fontId="31" fillId="0" borderId="59" xfId="53" applyFont="1" applyBorder="1" applyAlignment="1" quotePrefix="1">
      <alignment horizontal="center" vertical="center" wrapText="1"/>
      <protection/>
    </xf>
    <xf numFmtId="0" fontId="31" fillId="0" borderId="62" xfId="53" applyFont="1" applyBorder="1" applyAlignment="1" quotePrefix="1">
      <alignment horizontal="center" vertical="center" wrapText="1"/>
      <protection/>
    </xf>
    <xf numFmtId="0" fontId="31" fillId="0" borderId="33" xfId="53" applyFont="1" applyBorder="1" applyAlignment="1" quotePrefix="1">
      <alignment horizontal="center" vertical="center" wrapText="1"/>
      <protection/>
    </xf>
    <xf numFmtId="0" fontId="31" fillId="0" borderId="45" xfId="53" applyFont="1" applyBorder="1" applyAlignment="1" quotePrefix="1">
      <alignment horizontal="center" vertical="center" wrapText="1"/>
      <protection/>
    </xf>
    <xf numFmtId="0" fontId="31" fillId="0" borderId="15" xfId="53" applyFont="1" applyBorder="1" applyAlignment="1">
      <alignment horizontal="center"/>
      <protection/>
    </xf>
    <xf numFmtId="0" fontId="31" fillId="0" borderId="16" xfId="53" applyFont="1" applyBorder="1" applyAlignment="1">
      <alignment horizontal="center"/>
      <protection/>
    </xf>
    <xf numFmtId="0" fontId="32" fillId="0" borderId="87" xfId="53" applyFont="1" applyBorder="1" applyAlignment="1">
      <alignment horizontal="center" vertical="center"/>
      <protection/>
    </xf>
    <xf numFmtId="0" fontId="32" fillId="0" borderId="41" xfId="53" applyFont="1" applyBorder="1" applyAlignment="1">
      <alignment horizontal="center" vertical="center"/>
      <protection/>
    </xf>
    <xf numFmtId="0" fontId="31" fillId="0" borderId="15" xfId="53" applyFont="1" applyBorder="1" applyAlignment="1">
      <alignment horizontal="center" vertical="center"/>
      <protection/>
    </xf>
    <xf numFmtId="0" fontId="31" fillId="0" borderId="59" xfId="53" applyFont="1" applyBorder="1" applyAlignment="1">
      <alignment horizontal="center" vertical="center"/>
      <protection/>
    </xf>
    <xf numFmtId="0" fontId="31" fillId="0" borderId="60" xfId="53" applyFont="1" applyBorder="1" applyAlignment="1">
      <alignment horizontal="center" vertical="center"/>
      <protection/>
    </xf>
    <xf numFmtId="0" fontId="31" fillId="0" borderId="19" xfId="53" applyFont="1" applyBorder="1" applyAlignment="1">
      <alignment horizontal="center" vertical="center"/>
      <protection/>
    </xf>
    <xf numFmtId="0" fontId="31" fillId="0" borderId="54" xfId="53" applyFont="1" applyBorder="1" applyAlignment="1">
      <alignment horizontal="center" vertical="center"/>
      <protection/>
    </xf>
    <xf numFmtId="0" fontId="31" fillId="0" borderId="47" xfId="53" applyFont="1" applyBorder="1" applyAlignment="1">
      <alignment horizontal="center" vertical="center"/>
      <protection/>
    </xf>
    <xf numFmtId="0" fontId="31" fillId="0" borderId="88" xfId="53" applyFont="1" applyBorder="1" applyAlignment="1" quotePrefix="1">
      <alignment horizontal="left" vertical="center"/>
      <protection/>
    </xf>
    <xf numFmtId="0" fontId="31" fillId="0" borderId="89" xfId="53" applyFont="1" applyBorder="1" applyAlignment="1" quotePrefix="1">
      <alignment horizontal="left" vertical="center"/>
      <protection/>
    </xf>
    <xf numFmtId="0" fontId="31" fillId="0" borderId="90" xfId="53" applyFont="1" applyBorder="1" applyAlignment="1" quotePrefix="1">
      <alignment horizontal="left" vertical="center"/>
      <protection/>
    </xf>
    <xf numFmtId="0" fontId="31" fillId="0" borderId="16" xfId="53" applyFont="1" applyBorder="1" applyAlignment="1">
      <alignment horizontal="center" vertical="center"/>
      <protection/>
    </xf>
    <xf numFmtId="0" fontId="31" fillId="0" borderId="20" xfId="53" applyFont="1" applyBorder="1" applyAlignment="1">
      <alignment horizontal="center" vertical="center"/>
      <protection/>
    </xf>
    <xf numFmtId="171" fontId="32" fillId="0" borderId="91" xfId="42" applyNumberFormat="1" applyFont="1" applyBorder="1" applyAlignment="1">
      <alignment horizontal="center" vertical="center"/>
    </xf>
    <xf numFmtId="171" fontId="32" fillId="0" borderId="90" xfId="42" applyNumberFormat="1" applyFont="1" applyBorder="1" applyAlignment="1">
      <alignment horizontal="center" vertical="center"/>
    </xf>
    <xf numFmtId="0" fontId="32" fillId="0" borderId="51" xfId="53" applyFont="1" applyBorder="1" applyAlignment="1">
      <alignment horizontal="center" vertical="center"/>
      <protection/>
    </xf>
    <xf numFmtId="0" fontId="32" fillId="0" borderId="52" xfId="53" applyFont="1" applyBorder="1" applyAlignment="1">
      <alignment horizontal="center" vertical="center"/>
      <protection/>
    </xf>
    <xf numFmtId="0" fontId="31" fillId="0" borderId="59" xfId="53" applyFont="1" applyBorder="1" applyAlignment="1">
      <alignment horizontal="center"/>
      <protection/>
    </xf>
    <xf numFmtId="0" fontId="32" fillId="0" borderId="56" xfId="53" applyFont="1" applyBorder="1" applyAlignment="1">
      <alignment horizontal="center" vertical="center"/>
      <protection/>
    </xf>
    <xf numFmtId="0" fontId="32" fillId="0" borderId="57" xfId="53" applyFont="1" applyBorder="1" applyAlignment="1">
      <alignment horizontal="center" vertical="center"/>
      <protection/>
    </xf>
    <xf numFmtId="0" fontId="32" fillId="0" borderId="78" xfId="53" applyFont="1" applyBorder="1" applyAlignment="1">
      <alignment horizontal="center" vertical="center"/>
      <protection/>
    </xf>
    <xf numFmtId="0" fontId="31" fillId="0" borderId="10" xfId="53" applyFont="1" applyBorder="1" applyAlignment="1">
      <alignment horizontal="center" vertical="center"/>
      <protection/>
    </xf>
    <xf numFmtId="0" fontId="31" fillId="0" borderId="14" xfId="53" applyFont="1" applyBorder="1" applyAlignment="1">
      <alignment horizontal="center" vertical="center"/>
      <protection/>
    </xf>
    <xf numFmtId="0" fontId="31" fillId="0" borderId="62" xfId="53" applyFont="1" applyBorder="1" applyAlignment="1">
      <alignment horizontal="center" vertical="top"/>
      <protection/>
    </xf>
    <xf numFmtId="0" fontId="31" fillId="0" borderId="45" xfId="53" applyFont="1" applyBorder="1" applyAlignment="1">
      <alignment horizontal="center" vertical="top"/>
      <protection/>
    </xf>
    <xf numFmtId="0" fontId="31" fillId="0" borderId="15" xfId="53" applyFont="1" applyBorder="1" applyAlignment="1">
      <alignment horizontal="center" vertical="center" wrapText="1"/>
      <protection/>
    </xf>
    <xf numFmtId="0" fontId="31" fillId="0" borderId="59" xfId="53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62" xfId="53" applyFont="1" applyBorder="1" applyAlignment="1">
      <alignment horizontal="center" vertical="center" wrapText="1"/>
      <protection/>
    </xf>
    <xf numFmtId="0" fontId="31" fillId="0" borderId="33" xfId="53" applyFont="1" applyBorder="1" applyAlignment="1">
      <alignment horizontal="center" vertical="center" wrapText="1"/>
      <protection/>
    </xf>
    <xf numFmtId="0" fontId="31" fillId="0" borderId="45" xfId="53" applyFont="1" applyBorder="1" applyAlignment="1">
      <alignment horizontal="center" vertical="center" wrapText="1"/>
      <protection/>
    </xf>
    <xf numFmtId="168" fontId="33" fillId="0" borderId="51" xfId="53" applyNumberFormat="1" applyFont="1" applyBorder="1" applyAlignment="1">
      <alignment horizontal="center" vertical="center"/>
      <protection/>
    </xf>
    <xf numFmtId="168" fontId="33" fillId="0" borderId="52" xfId="53" applyNumberFormat="1" applyFont="1" applyBorder="1" applyAlignment="1">
      <alignment horizontal="center" vertical="center"/>
      <protection/>
    </xf>
    <xf numFmtId="0" fontId="33" fillId="0" borderId="80" xfId="53" applyFont="1" applyBorder="1" applyAlignment="1">
      <alignment horizontal="center" vertical="center"/>
      <protection/>
    </xf>
    <xf numFmtId="0" fontId="33" fillId="0" borderId="81" xfId="53" applyFont="1" applyBorder="1" applyAlignment="1">
      <alignment horizontal="center" vertical="center"/>
      <protection/>
    </xf>
    <xf numFmtId="171" fontId="31" fillId="0" borderId="56" xfId="53" applyNumberFormat="1" applyFont="1" applyBorder="1" applyAlignment="1">
      <alignment vertical="center"/>
      <protection/>
    </xf>
    <xf numFmtId="171" fontId="31" fillId="0" borderId="78" xfId="53" applyNumberFormat="1" applyFont="1" applyBorder="1" applyAlignment="1">
      <alignment vertical="center"/>
      <protection/>
    </xf>
    <xf numFmtId="0" fontId="32" fillId="0" borderId="91" xfId="53" applyFont="1" applyBorder="1" applyAlignment="1">
      <alignment horizontal="center" vertical="center"/>
      <protection/>
    </xf>
    <xf numFmtId="0" fontId="32" fillId="0" borderId="90" xfId="53" applyFont="1" applyBorder="1" applyAlignment="1">
      <alignment horizontal="center" vertical="center"/>
      <protection/>
    </xf>
    <xf numFmtId="168" fontId="32" fillId="0" borderId="91" xfId="53" applyNumberFormat="1" applyFont="1" applyBorder="1" applyAlignment="1">
      <alignment horizontal="center" vertical="center"/>
      <protection/>
    </xf>
    <xf numFmtId="168" fontId="32" fillId="0" borderId="90" xfId="53" applyNumberFormat="1" applyFont="1" applyBorder="1" applyAlignment="1">
      <alignment horizontal="center" vertical="center"/>
      <protection/>
    </xf>
    <xf numFmtId="0" fontId="32" fillId="0" borderId="10" xfId="53" applyFont="1" applyBorder="1" applyAlignment="1">
      <alignment horizontal="left" vertical="center"/>
      <protection/>
    </xf>
    <xf numFmtId="0" fontId="32" fillId="0" borderId="0" xfId="53" applyFont="1" applyBorder="1" applyAlignment="1" quotePrefix="1">
      <alignment horizontal="left" vertical="center"/>
      <protection/>
    </xf>
    <xf numFmtId="171" fontId="32" fillId="0" borderId="0" xfId="53" applyNumberFormat="1" applyFont="1" applyBorder="1" applyAlignment="1">
      <alignment horizontal="center"/>
      <protection/>
    </xf>
    <xf numFmtId="0" fontId="32" fillId="0" borderId="0" xfId="53" applyFont="1" applyBorder="1" applyAlignment="1">
      <alignment horizontal="center"/>
      <protection/>
    </xf>
    <xf numFmtId="0" fontId="32" fillId="0" borderId="0" xfId="53" applyFont="1" applyBorder="1" applyAlignment="1">
      <alignment horizontal="left"/>
      <protection/>
    </xf>
    <xf numFmtId="0" fontId="31" fillId="0" borderId="56" xfId="53" applyFont="1" applyBorder="1" applyAlignment="1">
      <alignment horizontal="center" vertical="center" wrapText="1"/>
      <protection/>
    </xf>
    <xf numFmtId="0" fontId="31" fillId="0" borderId="55" xfId="53" applyFont="1" applyBorder="1" applyAlignment="1">
      <alignment horizontal="center" vertical="center" wrapText="1"/>
      <protection/>
    </xf>
    <xf numFmtId="0" fontId="31" fillId="0" borderId="92" xfId="53" applyFont="1" applyBorder="1" applyAlignment="1">
      <alignment horizontal="center" vertical="center"/>
      <protection/>
    </xf>
    <xf numFmtId="0" fontId="31" fillId="0" borderId="55" xfId="53" applyFont="1" applyBorder="1" applyAlignment="1">
      <alignment horizontal="center" vertical="center"/>
      <protection/>
    </xf>
    <xf numFmtId="0" fontId="31" fillId="0" borderId="92" xfId="53" applyFont="1" applyBorder="1" applyAlignment="1" quotePrefix="1">
      <alignment horizontal="center" vertical="center" wrapText="1"/>
      <protection/>
    </xf>
    <xf numFmtId="0" fontId="31" fillId="0" borderId="57" xfId="53" applyFont="1" applyBorder="1" applyAlignment="1" quotePrefix="1">
      <alignment horizontal="center" vertical="center" wrapText="1"/>
      <protection/>
    </xf>
    <xf numFmtId="14" fontId="32" fillId="0" borderId="15" xfId="53" applyNumberFormat="1" applyFont="1" applyBorder="1" applyAlignment="1">
      <alignment horizontal="center"/>
      <protection/>
    </xf>
    <xf numFmtId="0" fontId="32" fillId="0" borderId="16" xfId="53" applyFont="1" applyBorder="1" applyAlignment="1">
      <alignment horizontal="center"/>
      <protection/>
    </xf>
    <xf numFmtId="0" fontId="32" fillId="0" borderId="10" xfId="53" applyFont="1" applyBorder="1" applyAlignment="1">
      <alignment horizontal="right" vertical="center" wrapText="1"/>
      <protection/>
    </xf>
    <xf numFmtId="0" fontId="32" fillId="0" borderId="32" xfId="53" applyFont="1" applyBorder="1" applyAlignment="1">
      <alignment horizontal="right" vertical="center" wrapText="1"/>
      <protection/>
    </xf>
    <xf numFmtId="0" fontId="32" fillId="0" borderId="28" xfId="53" applyFont="1" applyBorder="1" applyAlignment="1">
      <alignment horizontal="right" vertical="center"/>
      <protection/>
    </xf>
    <xf numFmtId="0" fontId="32" fillId="0" borderId="0" xfId="53" applyFont="1" applyBorder="1" applyAlignment="1">
      <alignment horizontal="right" vertical="center"/>
      <protection/>
    </xf>
    <xf numFmtId="0" fontId="32" fillId="0" borderId="10" xfId="53" applyFont="1" applyBorder="1" applyAlignment="1">
      <alignment horizontal="center" wrapText="1"/>
      <protection/>
    </xf>
    <xf numFmtId="0" fontId="32" fillId="0" borderId="14" xfId="53" applyFont="1" applyBorder="1" applyAlignment="1">
      <alignment horizontal="center" wrapText="1"/>
      <protection/>
    </xf>
    <xf numFmtId="0" fontId="32" fillId="0" borderId="15" xfId="53" applyFont="1" applyBorder="1" applyAlignment="1">
      <alignment horizontal="right" vertical="center" wrapText="1"/>
      <protection/>
    </xf>
    <xf numFmtId="0" fontId="32" fillId="0" borderId="60" xfId="53" applyFont="1" applyBorder="1" applyAlignment="1">
      <alignment horizontal="right" vertical="center" wrapText="1"/>
      <protection/>
    </xf>
    <xf numFmtId="171" fontId="32" fillId="0" borderId="61" xfId="53" applyNumberFormat="1" applyFont="1" applyBorder="1" applyAlignment="1">
      <alignment horizontal="center" vertical="center" wrapText="1"/>
      <protection/>
    </xf>
    <xf numFmtId="171" fontId="32" fillId="0" borderId="59" xfId="53" applyNumberFormat="1" applyFont="1" applyBorder="1" applyAlignment="1">
      <alignment horizontal="center" vertical="center" wrapText="1"/>
      <protection/>
    </xf>
    <xf numFmtId="171" fontId="32" fillId="0" borderId="60" xfId="53" applyNumberFormat="1" applyFont="1" applyBorder="1" applyAlignment="1">
      <alignment horizontal="center" vertical="center" wrapText="1"/>
      <protection/>
    </xf>
    <xf numFmtId="171" fontId="32" fillId="0" borderId="28" xfId="53" applyNumberFormat="1" applyFont="1" applyBorder="1" applyAlignment="1">
      <alignment horizontal="center" vertical="center" wrapText="1"/>
      <protection/>
    </xf>
    <xf numFmtId="171" fontId="32" fillId="0" borderId="0" xfId="53" applyNumberFormat="1" applyFont="1" applyBorder="1" applyAlignment="1">
      <alignment horizontal="center" vertical="center" wrapText="1"/>
      <protection/>
    </xf>
    <xf numFmtId="171" fontId="32" fillId="0" borderId="32" xfId="53" applyNumberFormat="1" applyFont="1" applyBorder="1" applyAlignment="1">
      <alignment horizontal="center" vertical="center" wrapText="1"/>
      <protection/>
    </xf>
    <xf numFmtId="171" fontId="32" fillId="0" borderId="58" xfId="53" applyNumberFormat="1" applyFont="1" applyBorder="1" applyAlignment="1">
      <alignment horizontal="center" vertical="center" wrapText="1"/>
      <protection/>
    </xf>
    <xf numFmtId="171" fontId="32" fillId="0" borderId="54" xfId="53" applyNumberFormat="1" applyFont="1" applyBorder="1" applyAlignment="1">
      <alignment horizontal="center" vertical="center" wrapText="1"/>
      <protection/>
    </xf>
    <xf numFmtId="171" fontId="32" fillId="0" borderId="47" xfId="53" applyNumberFormat="1" applyFont="1" applyBorder="1" applyAlignment="1">
      <alignment horizontal="center" vertical="center" wrapText="1"/>
      <protection/>
    </xf>
    <xf numFmtId="171" fontId="32" fillId="0" borderId="61" xfId="53" applyNumberFormat="1" applyFont="1" applyBorder="1" applyAlignment="1">
      <alignment horizontal="center" vertical="center"/>
      <protection/>
    </xf>
    <xf numFmtId="171" fontId="32" fillId="0" borderId="59" xfId="53" applyNumberFormat="1" applyFont="1" applyBorder="1" applyAlignment="1">
      <alignment horizontal="center" vertical="center"/>
      <protection/>
    </xf>
    <xf numFmtId="171" fontId="32" fillId="0" borderId="60" xfId="53" applyNumberFormat="1" applyFont="1" applyBorder="1" applyAlignment="1">
      <alignment horizontal="center" vertical="center"/>
      <protection/>
    </xf>
    <xf numFmtId="171" fontId="32" fillId="0" borderId="28" xfId="53" applyNumberFormat="1" applyFont="1" applyBorder="1" applyAlignment="1">
      <alignment horizontal="center" vertical="center"/>
      <protection/>
    </xf>
    <xf numFmtId="171" fontId="32" fillId="0" borderId="0" xfId="53" applyNumberFormat="1" applyFont="1" applyBorder="1" applyAlignment="1">
      <alignment horizontal="center" vertical="center"/>
      <protection/>
    </xf>
    <xf numFmtId="171" fontId="32" fillId="0" borderId="32" xfId="53" applyNumberFormat="1" applyFont="1" applyBorder="1" applyAlignment="1">
      <alignment horizontal="center" vertical="center"/>
      <protection/>
    </xf>
    <xf numFmtId="171" fontId="32" fillId="0" borderId="58" xfId="53" applyNumberFormat="1" applyFont="1" applyBorder="1" applyAlignment="1">
      <alignment horizontal="center" vertical="center"/>
      <protection/>
    </xf>
    <xf numFmtId="171" fontId="32" fillId="0" borderId="54" xfId="53" applyNumberFormat="1" applyFont="1" applyBorder="1" applyAlignment="1">
      <alignment horizontal="center" vertical="center"/>
      <protection/>
    </xf>
    <xf numFmtId="171" fontId="32" fillId="0" borderId="47" xfId="53" applyNumberFormat="1" applyFont="1" applyBorder="1" applyAlignment="1">
      <alignment horizontal="center" vertical="center"/>
      <protection/>
    </xf>
    <xf numFmtId="171" fontId="32" fillId="0" borderId="61" xfId="51" applyNumberFormat="1" applyFont="1" applyBorder="1" applyAlignment="1">
      <alignment horizontal="center" vertical="center"/>
      <protection/>
    </xf>
    <xf numFmtId="171" fontId="32" fillId="0" borderId="59" xfId="51" applyNumberFormat="1" applyFont="1" applyBorder="1" applyAlignment="1">
      <alignment horizontal="center" vertical="center"/>
      <protection/>
    </xf>
    <xf numFmtId="171" fontId="32" fillId="0" borderId="60" xfId="51" applyNumberFormat="1" applyFont="1" applyBorder="1" applyAlignment="1">
      <alignment horizontal="center" vertical="center"/>
      <protection/>
    </xf>
    <xf numFmtId="171" fontId="32" fillId="0" borderId="28" xfId="51" applyNumberFormat="1" applyFont="1" applyBorder="1" applyAlignment="1">
      <alignment horizontal="center" vertical="center"/>
      <protection/>
    </xf>
    <xf numFmtId="171" fontId="32" fillId="0" borderId="0" xfId="51" applyNumberFormat="1" applyFont="1" applyBorder="1" applyAlignment="1">
      <alignment horizontal="center" vertical="center"/>
      <protection/>
    </xf>
    <xf numFmtId="171" fontId="32" fillId="0" borderId="32" xfId="51" applyNumberFormat="1" applyFont="1" applyBorder="1" applyAlignment="1">
      <alignment horizontal="center" vertical="center"/>
      <protection/>
    </xf>
    <xf numFmtId="171" fontId="32" fillId="0" borderId="58" xfId="51" applyNumberFormat="1" applyFont="1" applyBorder="1" applyAlignment="1">
      <alignment horizontal="center" vertical="center"/>
      <protection/>
    </xf>
    <xf numFmtId="171" fontId="32" fillId="0" borderId="54" xfId="51" applyNumberFormat="1" applyFont="1" applyBorder="1" applyAlignment="1">
      <alignment horizontal="center" vertical="center"/>
      <protection/>
    </xf>
    <xf numFmtId="171" fontId="32" fillId="0" borderId="47" xfId="51" applyNumberFormat="1" applyFont="1" applyBorder="1" applyAlignment="1">
      <alignment horizontal="center" vertical="center"/>
      <protection/>
    </xf>
    <xf numFmtId="0" fontId="32" fillId="0" borderId="47" xfId="53" applyFont="1" applyBorder="1" applyAlignment="1">
      <alignment horizontal="center"/>
      <protection/>
    </xf>
    <xf numFmtId="0" fontId="32" fillId="0" borderId="92" xfId="53" applyFont="1" applyBorder="1" applyAlignment="1">
      <alignment horizontal="center" vertical="center"/>
      <protection/>
    </xf>
    <xf numFmtId="0" fontId="32" fillId="0" borderId="92" xfId="53" applyFont="1" applyBorder="1" applyAlignment="1">
      <alignment horizontal="center" vertical="center" wrapText="1"/>
      <protection/>
    </xf>
    <xf numFmtId="0" fontId="32" fillId="0" borderId="57" xfId="53" applyFont="1" applyBorder="1" applyAlignment="1">
      <alignment horizontal="center" vertical="center" wrapText="1"/>
      <protection/>
    </xf>
    <xf numFmtId="0" fontId="32" fillId="0" borderId="55" xfId="53" applyFont="1" applyBorder="1" applyAlignment="1">
      <alignment horizontal="center" vertical="center" wrapText="1"/>
      <protection/>
    </xf>
    <xf numFmtId="0" fontId="32" fillId="0" borderId="61" xfId="53" applyFont="1" applyBorder="1" applyAlignment="1">
      <alignment horizontal="right" vertical="center"/>
      <protection/>
    </xf>
    <xf numFmtId="0" fontId="32" fillId="0" borderId="59" xfId="53" applyFont="1" applyBorder="1" applyAlignment="1">
      <alignment horizontal="right" vertical="center"/>
      <protection/>
    </xf>
    <xf numFmtId="14" fontId="32" fillId="0" borderId="10" xfId="53" applyNumberFormat="1" applyFont="1" applyBorder="1" applyAlignment="1">
      <alignment horizontal="center"/>
      <protection/>
    </xf>
    <xf numFmtId="0" fontId="32" fillId="0" borderId="14" xfId="53" applyFont="1" applyBorder="1" applyAlignment="1">
      <alignment horizontal="center"/>
      <protection/>
    </xf>
    <xf numFmtId="0" fontId="32" fillId="0" borderId="58" xfId="53" applyFont="1" applyBorder="1" applyAlignment="1">
      <alignment horizontal="right"/>
      <protection/>
    </xf>
    <xf numFmtId="0" fontId="32" fillId="0" borderId="54" xfId="53" applyFont="1" applyBorder="1" applyAlignment="1">
      <alignment horizontal="right"/>
      <protection/>
    </xf>
    <xf numFmtId="0" fontId="32" fillId="0" borderId="10" xfId="53" applyFont="1" applyBorder="1" applyAlignment="1">
      <alignment horizontal="center" vertical="center"/>
      <protection/>
    </xf>
    <xf numFmtId="0" fontId="32" fillId="0" borderId="14" xfId="53" applyFont="1" applyBorder="1" applyAlignment="1">
      <alignment horizontal="center" vertical="center"/>
      <protection/>
    </xf>
    <xf numFmtId="0" fontId="32" fillId="0" borderId="19" xfId="53" applyFont="1" applyBorder="1" applyAlignment="1">
      <alignment horizontal="center" vertical="center"/>
      <protection/>
    </xf>
    <xf numFmtId="0" fontId="32" fillId="0" borderId="20" xfId="53" applyFont="1" applyBorder="1" applyAlignment="1">
      <alignment horizontal="center" vertical="center"/>
      <protection/>
    </xf>
    <xf numFmtId="14" fontId="32" fillId="0" borderId="28" xfId="53" applyNumberFormat="1" applyFont="1" applyBorder="1" applyAlignment="1">
      <alignment horizontal="center"/>
      <protection/>
    </xf>
    <xf numFmtId="14" fontId="32" fillId="0" borderId="0" xfId="53" applyNumberFormat="1" applyFont="1" applyBorder="1" applyAlignment="1">
      <alignment horizontal="center"/>
      <protection/>
    </xf>
    <xf numFmtId="14" fontId="32" fillId="0" borderId="32" xfId="53" applyNumberFormat="1" applyFont="1" applyBorder="1" applyAlignment="1">
      <alignment horizontal="center"/>
      <protection/>
    </xf>
    <xf numFmtId="0" fontId="32" fillId="0" borderId="28" xfId="53" applyFont="1" applyBorder="1" applyAlignment="1">
      <alignment horizontal="center"/>
      <protection/>
    </xf>
    <xf numFmtId="0" fontId="32" fillId="0" borderId="15" xfId="53" applyFont="1" applyBorder="1" applyAlignment="1">
      <alignment horizontal="left"/>
      <protection/>
    </xf>
    <xf numFmtId="0" fontId="32" fillId="0" borderId="59" xfId="53" applyFont="1" applyBorder="1" applyAlignment="1">
      <alignment horizontal="left"/>
      <protection/>
    </xf>
    <xf numFmtId="0" fontId="32" fillId="0" borderId="16" xfId="53" applyFont="1" applyBorder="1" applyAlignment="1">
      <alignment horizontal="left"/>
      <protection/>
    </xf>
    <xf numFmtId="0" fontId="33" fillId="0" borderId="10" xfId="53" applyFont="1" applyBorder="1" applyAlignment="1">
      <alignment horizontal="left" vertical="center"/>
      <protection/>
    </xf>
    <xf numFmtId="0" fontId="33" fillId="0" borderId="0" xfId="53" applyFont="1" applyBorder="1" applyAlignment="1">
      <alignment horizontal="left" vertical="center"/>
      <protection/>
    </xf>
    <xf numFmtId="0" fontId="33" fillId="0" borderId="14" xfId="53" applyFont="1" applyBorder="1" applyAlignment="1">
      <alignment horizontal="left" vertical="center"/>
      <protection/>
    </xf>
    <xf numFmtId="0" fontId="32" fillId="0" borderId="15" xfId="53" applyFont="1" applyBorder="1" applyAlignment="1">
      <alignment horizontal="center"/>
      <protection/>
    </xf>
    <xf numFmtId="0" fontId="32" fillId="0" borderId="59" xfId="53" applyFont="1" applyBorder="1" applyAlignment="1">
      <alignment horizontal="center"/>
      <protection/>
    </xf>
    <xf numFmtId="0" fontId="32" fillId="0" borderId="15" xfId="53" applyFont="1" applyBorder="1" applyAlignment="1">
      <alignment horizontal="center" vertical="center"/>
      <protection/>
    </xf>
    <xf numFmtId="0" fontId="32" fillId="0" borderId="59" xfId="53" applyFont="1" applyBorder="1" applyAlignment="1">
      <alignment horizontal="center" vertical="center"/>
      <protection/>
    </xf>
    <xf numFmtId="0" fontId="32" fillId="0" borderId="60" xfId="53" applyFont="1" applyBorder="1" applyAlignment="1">
      <alignment horizontal="center" vertical="center"/>
      <protection/>
    </xf>
    <xf numFmtId="0" fontId="32" fillId="0" borderId="61" xfId="53" applyFont="1" applyBorder="1" applyAlignment="1">
      <alignment horizontal="center"/>
      <protection/>
    </xf>
    <xf numFmtId="0" fontId="32" fillId="0" borderId="32" xfId="53" applyFont="1" applyBorder="1" applyAlignment="1">
      <alignment horizontal="center"/>
      <protection/>
    </xf>
    <xf numFmtId="0" fontId="32" fillId="0" borderId="58" xfId="53" applyFont="1" applyBorder="1" applyAlignment="1">
      <alignment horizontal="center"/>
      <protection/>
    </xf>
    <xf numFmtId="0" fontId="32" fillId="0" borderId="54" xfId="53" applyFont="1" applyBorder="1" applyAlignment="1">
      <alignment horizontal="center"/>
      <protection/>
    </xf>
    <xf numFmtId="0" fontId="32" fillId="0" borderId="55" xfId="53" applyFont="1" applyBorder="1" applyAlignment="1">
      <alignment horizontal="center" vertical="center"/>
      <protection/>
    </xf>
    <xf numFmtId="0" fontId="32" fillId="0" borderId="0" xfId="53" applyFont="1" applyBorder="1" applyAlignment="1">
      <alignment horizontal="left" vertical="center"/>
      <protection/>
    </xf>
    <xf numFmtId="0" fontId="32" fillId="0" borderId="14" xfId="53" applyFont="1" applyBorder="1" applyAlignment="1">
      <alignment horizontal="left" vertical="center"/>
      <protection/>
    </xf>
    <xf numFmtId="0" fontId="32" fillId="0" borderId="14" xfId="53" applyFont="1" applyBorder="1" applyAlignment="1">
      <alignment horizontal="left"/>
      <protection/>
    </xf>
    <xf numFmtId="0" fontId="32" fillId="0" borderId="54" xfId="53" applyFont="1" applyBorder="1" applyAlignment="1">
      <alignment horizontal="left"/>
      <protection/>
    </xf>
    <xf numFmtId="0" fontId="32" fillId="0" borderId="20" xfId="53" applyFont="1" applyBorder="1" applyAlignment="1">
      <alignment horizontal="left"/>
      <protection/>
    </xf>
    <xf numFmtId="0" fontId="32" fillId="0" borderId="19" xfId="53" applyFont="1" applyBorder="1" applyAlignment="1">
      <alignment horizontal="left" vertical="center"/>
      <protection/>
    </xf>
    <xf numFmtId="0" fontId="32" fillId="0" borderId="54" xfId="53" applyFont="1" applyBorder="1" applyAlignment="1" quotePrefix="1">
      <alignment horizontal="left" vertical="center"/>
      <protection/>
    </xf>
    <xf numFmtId="171" fontId="32" fillId="0" borderId="54" xfId="53" applyNumberFormat="1" applyFont="1" applyBorder="1" applyAlignment="1">
      <alignment horizontal="center"/>
      <protection/>
    </xf>
    <xf numFmtId="170" fontId="13" fillId="0" borderId="25" xfId="56" applyNumberFormat="1" applyFont="1" applyBorder="1" applyAlignment="1">
      <alignment horizontal="center"/>
    </xf>
    <xf numFmtId="0" fontId="9" fillId="0" borderId="25" xfId="0" applyFont="1" applyBorder="1" applyAlignment="1">
      <alignment wrapText="1"/>
    </xf>
    <xf numFmtId="14" fontId="13" fillId="0" borderId="25" xfId="56" applyNumberFormat="1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5" fillId="0" borderId="0" xfId="0" applyFont="1" applyAlignment="1">
      <alignment wrapText="1"/>
    </xf>
    <xf numFmtId="0" fontId="9" fillId="0" borderId="0" xfId="0" applyFont="1" applyAlignment="1">
      <alignment wrapText="1"/>
    </xf>
    <xf numFmtId="14" fontId="10" fillId="0" borderId="10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2" fontId="10" fillId="0" borderId="15" xfId="0" applyNumberFormat="1" applyFont="1" applyBorder="1" applyAlignment="1">
      <alignment horizontal="left" vertical="top" wrapText="1" shrinkToFit="1"/>
    </xf>
    <xf numFmtId="2" fontId="10" fillId="0" borderId="59" xfId="0" applyNumberFormat="1" applyFont="1" applyBorder="1" applyAlignment="1">
      <alignment horizontal="left" vertical="top" wrapText="1" shrinkToFit="1"/>
    </xf>
    <xf numFmtId="2" fontId="10" fillId="0" borderId="16" xfId="0" applyNumberFormat="1" applyFont="1" applyBorder="1" applyAlignment="1">
      <alignment horizontal="left" vertical="top" wrapText="1" shrinkToFit="1"/>
    </xf>
    <xf numFmtId="0" fontId="10" fillId="0" borderId="10" xfId="0" applyFont="1" applyBorder="1" applyAlignment="1">
      <alignment horizontal="left" shrinkToFit="1"/>
    </xf>
    <xf numFmtId="0" fontId="10" fillId="0" borderId="0" xfId="0" applyFont="1" applyBorder="1" applyAlignment="1">
      <alignment horizontal="left" shrinkToFit="1"/>
    </xf>
    <xf numFmtId="0" fontId="10" fillId="0" borderId="14" xfId="0" applyFont="1" applyBorder="1" applyAlignment="1">
      <alignment horizontal="left" shrinkToFit="1"/>
    </xf>
    <xf numFmtId="0" fontId="9" fillId="0" borderId="1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56" xfId="0" applyFont="1" applyBorder="1" applyAlignment="1">
      <alignment horizontal="left"/>
    </xf>
    <xf numFmtId="0" fontId="10" fillId="0" borderId="78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5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10" fillId="0" borderId="33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93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94" xfId="0" applyFont="1" applyBorder="1" applyAlignment="1">
      <alignment horizontal="center"/>
    </xf>
    <xf numFmtId="0" fontId="12" fillId="0" borderId="0" xfId="0" applyFont="1" applyAlignment="1">
      <alignment horizontal="left"/>
    </xf>
    <xf numFmtId="171" fontId="6" fillId="0" borderId="93" xfId="0" applyNumberFormat="1" applyFont="1" applyBorder="1" applyAlignment="1">
      <alignment horizontal="center" vertical="center" shrinkToFit="1"/>
    </xf>
    <xf numFmtId="171" fontId="6" fillId="0" borderId="94" xfId="0" applyNumberFormat="1" applyFont="1" applyBorder="1" applyAlignment="1">
      <alignment horizontal="center" vertical="center" shrinkToFit="1"/>
    </xf>
    <xf numFmtId="4" fontId="6" fillId="0" borderId="93" xfId="40" applyNumberFormat="1" applyFont="1" applyBorder="1" applyAlignment="1">
      <alignment horizontal="center"/>
    </xf>
    <xf numFmtId="4" fontId="6" fillId="0" borderId="94" xfId="4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169" fontId="6" fillId="0" borderId="15" xfId="40" applyNumberFormat="1" applyFont="1" applyBorder="1" applyAlignment="1">
      <alignment horizontal="center" vertical="center" wrapText="1" shrinkToFit="1"/>
    </xf>
    <xf numFmtId="169" fontId="6" fillId="0" borderId="16" xfId="40" applyNumberFormat="1" applyFont="1" applyBorder="1" applyAlignment="1">
      <alignment horizontal="center" vertical="center" wrapText="1" shrinkToFit="1"/>
    </xf>
    <xf numFmtId="169" fontId="6" fillId="0" borderId="62" xfId="40" applyNumberFormat="1" applyFont="1" applyBorder="1" applyAlignment="1">
      <alignment horizontal="center" vertical="center" wrapText="1" shrinkToFit="1"/>
    </xf>
    <xf numFmtId="169" fontId="6" fillId="0" borderId="45" xfId="40" applyNumberFormat="1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62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4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4" fontId="6" fillId="0" borderId="27" xfId="40" applyNumberFormat="1" applyFont="1" applyBorder="1" applyAlignment="1">
      <alignment horizontal="center"/>
    </xf>
    <xf numFmtId="4" fontId="6" fillId="0" borderId="30" xfId="40" applyNumberFormat="1" applyFont="1" applyBorder="1" applyAlignment="1">
      <alignment horizontal="center"/>
    </xf>
    <xf numFmtId="4" fontId="6" fillId="0" borderId="58" xfId="40" applyNumberFormat="1" applyFont="1" applyBorder="1" applyAlignment="1">
      <alignment horizontal="center"/>
    </xf>
    <xf numFmtId="4" fontId="6" fillId="0" borderId="54" xfId="4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5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5" fillId="0" borderId="5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9" fillId="0" borderId="42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14" fontId="16" fillId="0" borderId="0" xfId="0" applyNumberFormat="1" applyFont="1" applyAlignment="1">
      <alignment horizontal="left"/>
    </xf>
    <xf numFmtId="0" fontId="16" fillId="0" borderId="83" xfId="52" applyFont="1" applyBorder="1" applyAlignment="1">
      <alignment horizontal="center" vertical="center" wrapText="1"/>
      <protection/>
    </xf>
    <xf numFmtId="0" fontId="16" fillId="0" borderId="35" xfId="0" applyFont="1" applyBorder="1" applyAlignment="1">
      <alignment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0" borderId="88" xfId="0" applyFont="1" applyBorder="1" applyAlignment="1">
      <alignment horizontal="center" wrapText="1"/>
    </xf>
    <xf numFmtId="0" fontId="16" fillId="0" borderId="89" xfId="0" applyFont="1" applyBorder="1" applyAlignment="1">
      <alignment horizontal="center" wrapText="1"/>
    </xf>
    <xf numFmtId="0" fontId="16" fillId="0" borderId="90" xfId="0" applyFont="1" applyBorder="1" applyAlignment="1">
      <alignment horizontal="center" wrapText="1"/>
    </xf>
    <xf numFmtId="0" fontId="16" fillId="0" borderId="2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71" fontId="9" fillId="0" borderId="95" xfId="0" applyNumberFormat="1" applyFont="1" applyBorder="1" applyAlignment="1">
      <alignment horizontal="left"/>
    </xf>
    <xf numFmtId="171" fontId="9" fillId="0" borderId="96" xfId="0" applyNumberFormat="1" applyFont="1" applyBorder="1" applyAlignment="1">
      <alignment horizontal="left"/>
    </xf>
    <xf numFmtId="171" fontId="9" fillId="0" borderId="97" xfId="0" applyNumberFormat="1" applyFont="1" applyBorder="1" applyAlignment="1">
      <alignment horizontal="left"/>
    </xf>
    <xf numFmtId="171" fontId="9" fillId="0" borderId="98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71" fontId="9" fillId="0" borderId="99" xfId="0" applyNumberFormat="1" applyFont="1" applyBorder="1" applyAlignment="1">
      <alignment horizontal="left"/>
    </xf>
    <xf numFmtId="171" fontId="9" fillId="0" borderId="100" xfId="0" applyNumberFormat="1" applyFont="1" applyBorder="1" applyAlignment="1">
      <alignment horizontal="left"/>
    </xf>
    <xf numFmtId="0" fontId="13" fillId="0" borderId="85" xfId="0" applyNumberFormat="1" applyFont="1" applyBorder="1" applyAlignment="1">
      <alignment horizontal="left" wrapText="1"/>
    </xf>
    <xf numFmtId="0" fontId="13" fillId="0" borderId="30" xfId="0" applyNumberFormat="1" applyFont="1" applyBorder="1" applyAlignment="1">
      <alignment horizontal="left" wrapText="1"/>
    </xf>
    <xf numFmtId="0" fontId="13" fillId="0" borderId="8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_TEMİZLİK YEMEK NAKİTİ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_GKBMY  Ekleri (1-25)" xfId="51"/>
    <cellStyle name="Normal_Sayfa1" xfId="52"/>
    <cellStyle name="Normal_TMVE_SIF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muhasebe/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857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="40" zoomScaleNormal="40" zoomScaleSheetLayoutView="25" zoomScalePageLayoutView="0" workbookViewId="0" topLeftCell="A1">
      <selection activeCell="V5" sqref="V5"/>
    </sheetView>
  </sheetViews>
  <sheetFormatPr defaultColWidth="9.00390625" defaultRowHeight="12.75"/>
  <cols>
    <col min="1" max="1" width="5.875" style="0" customWidth="1"/>
    <col min="2" max="2" width="10.125" style="0" customWidth="1"/>
    <col min="3" max="3" width="7.875" style="0" customWidth="1"/>
    <col min="4" max="4" width="7.125" style="0" customWidth="1"/>
    <col min="5" max="5" width="7.375" style="0" customWidth="1"/>
    <col min="6" max="6" width="6.125" style="0" customWidth="1"/>
    <col min="7" max="7" width="8.625" style="0" customWidth="1"/>
    <col min="8" max="8" width="7.375" style="0" customWidth="1"/>
    <col min="9" max="9" width="6.75390625" style="0" customWidth="1"/>
    <col min="10" max="10" width="5.875" style="0" customWidth="1"/>
    <col min="11" max="11" width="5.875" style="0" bestFit="1" customWidth="1"/>
    <col min="12" max="12" width="5.00390625" style="0" customWidth="1"/>
    <col min="13" max="13" width="5.25390625" style="0" customWidth="1"/>
    <col min="14" max="14" width="7.125" style="0" customWidth="1"/>
    <col min="15" max="15" width="7.25390625" style="0" customWidth="1"/>
    <col min="16" max="16" width="7.00390625" style="0" bestFit="1" customWidth="1"/>
    <col min="17" max="17" width="6.375" style="0" customWidth="1"/>
    <col min="18" max="19" width="6.25390625" style="0" customWidth="1"/>
    <col min="20" max="20" width="18.375" style="0" customWidth="1"/>
    <col min="21" max="21" width="28.75390625" style="0" customWidth="1"/>
    <col min="22" max="22" width="72.625" style="0" customWidth="1"/>
  </cols>
  <sheetData>
    <row r="1" spans="1:22" ht="45">
      <c r="A1" s="278" t="s">
        <v>88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</row>
    <row r="2" spans="1:22" ht="13.5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109"/>
      <c r="V2" s="110"/>
    </row>
    <row r="3" spans="1:22" ht="39.75" customHeight="1" thickBot="1">
      <c r="A3" s="279" t="s">
        <v>89</v>
      </c>
      <c r="B3" s="280"/>
      <c r="C3" s="280"/>
      <c r="D3" s="280"/>
      <c r="E3" s="280"/>
      <c r="F3" s="111">
        <v>0</v>
      </c>
      <c r="G3" s="112">
        <v>4</v>
      </c>
      <c r="H3" s="112">
        <v>1</v>
      </c>
      <c r="I3" s="112">
        <v>0</v>
      </c>
      <c r="J3" s="112">
        <v>0</v>
      </c>
      <c r="K3" s="113"/>
      <c r="L3" s="114"/>
      <c r="M3" s="114"/>
      <c r="N3" s="114"/>
      <c r="O3" s="114"/>
      <c r="P3" s="114"/>
      <c r="Q3" s="114"/>
      <c r="R3" s="114"/>
      <c r="S3" s="114"/>
      <c r="T3" s="115"/>
      <c r="U3" s="116"/>
      <c r="V3" s="117"/>
    </row>
    <row r="4" spans="1:22" ht="39.75" customHeight="1" thickBot="1">
      <c r="A4" s="281" t="s">
        <v>90</v>
      </c>
      <c r="B4" s="282"/>
      <c r="C4" s="283" t="s">
        <v>91</v>
      </c>
      <c r="D4" s="284"/>
      <c r="E4" s="284"/>
      <c r="F4" s="284"/>
      <c r="G4" s="284"/>
      <c r="H4" s="284"/>
      <c r="I4" s="284"/>
      <c r="J4" s="284"/>
      <c r="K4" s="285"/>
      <c r="L4" s="286" t="s">
        <v>92</v>
      </c>
      <c r="M4" s="287"/>
      <c r="N4" s="287"/>
      <c r="O4" s="287"/>
      <c r="P4" s="288"/>
      <c r="Q4" s="289">
        <v>2012</v>
      </c>
      <c r="R4" s="290"/>
      <c r="S4" s="291"/>
      <c r="T4" s="292" t="s">
        <v>93</v>
      </c>
      <c r="U4" s="118" t="s">
        <v>94</v>
      </c>
      <c r="V4" s="119" t="s">
        <v>161</v>
      </c>
    </row>
    <row r="5" spans="1:22" ht="28.5" thickBot="1">
      <c r="A5" s="296" t="s">
        <v>95</v>
      </c>
      <c r="B5" s="297"/>
      <c r="C5" s="263">
        <v>24</v>
      </c>
      <c r="D5" s="265">
        <v>1</v>
      </c>
      <c r="E5" s="265">
        <v>0</v>
      </c>
      <c r="F5" s="265">
        <v>62</v>
      </c>
      <c r="G5" s="314">
        <v>350</v>
      </c>
      <c r="H5" s="316" t="s">
        <v>96</v>
      </c>
      <c r="I5" s="317"/>
      <c r="J5" s="317"/>
      <c r="K5" s="317"/>
      <c r="L5" s="317"/>
      <c r="M5" s="318"/>
      <c r="N5" s="322" t="s">
        <v>97</v>
      </c>
      <c r="O5" s="323"/>
      <c r="P5" s="324"/>
      <c r="Q5" s="271"/>
      <c r="R5" s="272"/>
      <c r="S5" s="273"/>
      <c r="T5" s="293"/>
      <c r="U5" s="120" t="s">
        <v>98</v>
      </c>
      <c r="V5" s="121" t="s">
        <v>162</v>
      </c>
    </row>
    <row r="6" spans="1:22" ht="49.5" customHeight="1" thickBot="1">
      <c r="A6" s="298"/>
      <c r="B6" s="299"/>
      <c r="C6" s="264"/>
      <c r="D6" s="266"/>
      <c r="E6" s="266"/>
      <c r="F6" s="266"/>
      <c r="G6" s="315"/>
      <c r="H6" s="319"/>
      <c r="I6" s="320"/>
      <c r="J6" s="320"/>
      <c r="K6" s="320"/>
      <c r="L6" s="320"/>
      <c r="M6" s="321"/>
      <c r="N6" s="274" t="s">
        <v>99</v>
      </c>
      <c r="O6" s="275"/>
      <c r="P6" s="276"/>
      <c r="Q6" s="277"/>
      <c r="R6" s="272"/>
      <c r="S6" s="273"/>
      <c r="T6" s="293"/>
      <c r="U6" s="124" t="s">
        <v>100</v>
      </c>
      <c r="V6" s="125" t="s">
        <v>158</v>
      </c>
    </row>
    <row r="7" spans="1:22" ht="43.5" customHeight="1" thickBot="1">
      <c r="A7" s="300" t="s">
        <v>101</v>
      </c>
      <c r="B7" s="301"/>
      <c r="C7" s="283" t="s">
        <v>167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5"/>
      <c r="T7" s="294"/>
      <c r="U7" s="126" t="s">
        <v>102</v>
      </c>
      <c r="V7" s="127" t="s">
        <v>177</v>
      </c>
    </row>
    <row r="8" spans="1:22" ht="45.75" customHeight="1" thickBot="1">
      <c r="A8" s="281" t="s">
        <v>103</v>
      </c>
      <c r="B8" s="282"/>
      <c r="C8" s="283" t="s">
        <v>168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5"/>
      <c r="T8" s="295"/>
      <c r="U8" s="128" t="s">
        <v>104</v>
      </c>
      <c r="V8" s="129" t="s">
        <v>159</v>
      </c>
    </row>
    <row r="9" spans="1:22" ht="39.75" customHeight="1" thickBot="1">
      <c r="A9" s="130"/>
      <c r="B9" s="130"/>
      <c r="C9" s="130"/>
      <c r="D9" s="130"/>
      <c r="E9" s="130"/>
      <c r="F9" s="130"/>
      <c r="G9" s="130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</row>
    <row r="10" spans="1:22" ht="37.5" customHeight="1" thickBot="1">
      <c r="A10" s="312"/>
      <c r="B10" s="313"/>
      <c r="C10" s="339" t="s">
        <v>105</v>
      </c>
      <c r="D10" s="340"/>
      <c r="E10" s="340"/>
      <c r="F10" s="340"/>
      <c r="G10" s="341"/>
      <c r="H10" s="296" t="s">
        <v>106</v>
      </c>
      <c r="I10" s="308"/>
      <c r="J10" s="308"/>
      <c r="K10" s="297"/>
      <c r="L10" s="312" t="s">
        <v>107</v>
      </c>
      <c r="M10" s="313"/>
      <c r="N10" s="312" t="s">
        <v>108</v>
      </c>
      <c r="O10" s="331"/>
      <c r="P10" s="331"/>
      <c r="Q10" s="331"/>
      <c r="R10" s="313"/>
      <c r="S10" s="332" t="s">
        <v>109</v>
      </c>
      <c r="T10" s="333"/>
      <c r="U10" s="334"/>
      <c r="V10" s="132"/>
    </row>
    <row r="11" spans="1:22" ht="33" customHeight="1">
      <c r="A11" s="335" t="s">
        <v>110</v>
      </c>
      <c r="B11" s="336"/>
      <c r="C11" s="342"/>
      <c r="D11" s="343"/>
      <c r="E11" s="343"/>
      <c r="F11" s="343"/>
      <c r="G11" s="344"/>
      <c r="H11" s="309"/>
      <c r="I11" s="310"/>
      <c r="J11" s="310"/>
      <c r="K11" s="311"/>
      <c r="L11" s="337" t="s">
        <v>111</v>
      </c>
      <c r="M11" s="338"/>
      <c r="N11" s="133" t="s">
        <v>111</v>
      </c>
      <c r="O11" s="133"/>
      <c r="P11" s="133"/>
      <c r="Q11" s="133"/>
      <c r="R11" s="134"/>
      <c r="S11" s="316" t="s">
        <v>112</v>
      </c>
      <c r="T11" s="325"/>
      <c r="U11" s="302" t="s">
        <v>113</v>
      </c>
      <c r="V11" s="135" t="s">
        <v>114</v>
      </c>
    </row>
    <row r="12" spans="1:22" ht="39.75" customHeight="1" thickBot="1">
      <c r="A12" s="304"/>
      <c r="B12" s="305"/>
      <c r="C12" s="136">
        <v>1</v>
      </c>
      <c r="D12" s="137">
        <v>2</v>
      </c>
      <c r="E12" s="137">
        <v>3</v>
      </c>
      <c r="F12" s="137">
        <v>4</v>
      </c>
      <c r="G12" s="138">
        <v>5</v>
      </c>
      <c r="H12" s="139">
        <v>1</v>
      </c>
      <c r="I12" s="139">
        <v>2</v>
      </c>
      <c r="J12" s="122">
        <v>3</v>
      </c>
      <c r="K12" s="123">
        <v>4</v>
      </c>
      <c r="L12" s="306">
        <v>1</v>
      </c>
      <c r="M12" s="307"/>
      <c r="N12" s="139">
        <v>1</v>
      </c>
      <c r="O12" s="139">
        <v>2</v>
      </c>
      <c r="P12" s="139">
        <v>3</v>
      </c>
      <c r="Q12" s="139">
        <v>4</v>
      </c>
      <c r="R12" s="140">
        <v>5</v>
      </c>
      <c r="S12" s="319"/>
      <c r="T12" s="326"/>
      <c r="U12" s="303"/>
      <c r="V12" s="141"/>
    </row>
    <row r="13" spans="1:22" ht="39.75" customHeight="1">
      <c r="A13" s="351">
        <v>150</v>
      </c>
      <c r="B13" s="352"/>
      <c r="C13" s="142">
        <v>24</v>
      </c>
      <c r="D13" s="143">
        <v>1</v>
      </c>
      <c r="E13" s="143">
        <v>0</v>
      </c>
      <c r="F13" s="143">
        <v>62</v>
      </c>
      <c r="G13" s="144"/>
      <c r="H13" s="145">
        <v>10</v>
      </c>
      <c r="I13" s="146">
        <v>9</v>
      </c>
      <c r="J13" s="147">
        <v>9</v>
      </c>
      <c r="K13" s="154">
        <v>0</v>
      </c>
      <c r="L13" s="353"/>
      <c r="M13" s="354"/>
      <c r="N13" s="146"/>
      <c r="O13" s="146">
        <v>1</v>
      </c>
      <c r="P13" s="146">
        <v>1</v>
      </c>
      <c r="Q13" s="148"/>
      <c r="R13" s="149"/>
      <c r="S13" s="327">
        <v>1298</v>
      </c>
      <c r="T13" s="328"/>
      <c r="U13" s="150"/>
      <c r="V13" s="214" t="s">
        <v>165</v>
      </c>
    </row>
    <row r="14" spans="1:22" ht="39.75" customHeight="1">
      <c r="A14" s="329">
        <v>150</v>
      </c>
      <c r="B14" s="330"/>
      <c r="C14" s="142"/>
      <c r="D14" s="143"/>
      <c r="E14" s="143"/>
      <c r="F14" s="143"/>
      <c r="G14" s="144"/>
      <c r="H14" s="145"/>
      <c r="I14" s="146"/>
      <c r="J14" s="147"/>
      <c r="K14" s="154"/>
      <c r="L14" s="215"/>
      <c r="M14" s="157"/>
      <c r="N14" s="146"/>
      <c r="O14" s="146">
        <v>1</v>
      </c>
      <c r="P14" s="146">
        <v>3</v>
      </c>
      <c r="Q14" s="148"/>
      <c r="R14" s="149"/>
      <c r="S14" s="267">
        <v>3413.75</v>
      </c>
      <c r="T14" s="268"/>
      <c r="U14" s="150"/>
      <c r="V14" s="216" t="s">
        <v>169</v>
      </c>
    </row>
    <row r="15" spans="1:22" ht="39.75" customHeight="1">
      <c r="A15" s="329">
        <v>150</v>
      </c>
      <c r="B15" s="330"/>
      <c r="C15" s="142"/>
      <c r="D15" s="143"/>
      <c r="E15" s="143"/>
      <c r="F15" s="143"/>
      <c r="G15" s="144"/>
      <c r="H15" s="145"/>
      <c r="I15" s="146"/>
      <c r="J15" s="147"/>
      <c r="K15" s="154"/>
      <c r="L15" s="215"/>
      <c r="M15" s="157"/>
      <c r="N15" s="146"/>
      <c r="O15" s="146">
        <v>1</v>
      </c>
      <c r="P15" s="146">
        <v>4</v>
      </c>
      <c r="Q15" s="148"/>
      <c r="R15" s="149"/>
      <c r="S15" s="267">
        <v>5310</v>
      </c>
      <c r="T15" s="268"/>
      <c r="U15" s="150"/>
      <c r="V15" s="216" t="s">
        <v>170</v>
      </c>
    </row>
    <row r="16" spans="1:22" ht="39.75" customHeight="1">
      <c r="A16" s="329">
        <v>150</v>
      </c>
      <c r="B16" s="330"/>
      <c r="C16" s="142"/>
      <c r="D16" s="143"/>
      <c r="E16" s="143"/>
      <c r="F16" s="143"/>
      <c r="G16" s="144"/>
      <c r="H16" s="145"/>
      <c r="I16" s="146"/>
      <c r="J16" s="147"/>
      <c r="K16" s="154"/>
      <c r="L16" s="215"/>
      <c r="M16" s="157"/>
      <c r="N16" s="146"/>
      <c r="O16" s="146">
        <v>1</v>
      </c>
      <c r="P16" s="146">
        <v>5</v>
      </c>
      <c r="Q16" s="148"/>
      <c r="R16" s="149"/>
      <c r="S16" s="267">
        <v>271.4</v>
      </c>
      <c r="T16" s="268"/>
      <c r="U16" s="150"/>
      <c r="V16" s="216" t="s">
        <v>171</v>
      </c>
    </row>
    <row r="17" spans="1:22" ht="39.75" customHeight="1">
      <c r="A17" s="329">
        <v>150</v>
      </c>
      <c r="B17" s="330"/>
      <c r="C17" s="142"/>
      <c r="D17" s="143"/>
      <c r="E17" s="143"/>
      <c r="F17" s="143"/>
      <c r="G17" s="144"/>
      <c r="H17" s="145"/>
      <c r="I17" s="146"/>
      <c r="J17" s="147"/>
      <c r="K17" s="154"/>
      <c r="L17" s="215"/>
      <c r="M17" s="157"/>
      <c r="N17" s="146"/>
      <c r="O17" s="146">
        <v>1</v>
      </c>
      <c r="P17" s="146">
        <v>7</v>
      </c>
      <c r="Q17" s="148"/>
      <c r="R17" s="149"/>
      <c r="S17" s="267">
        <v>277.3</v>
      </c>
      <c r="T17" s="268"/>
      <c r="U17" s="150"/>
      <c r="V17" s="216" t="s">
        <v>172</v>
      </c>
    </row>
    <row r="18" spans="1:22" ht="39.75" customHeight="1">
      <c r="A18" s="329">
        <v>150</v>
      </c>
      <c r="B18" s="330"/>
      <c r="C18" s="142"/>
      <c r="D18" s="143"/>
      <c r="E18" s="143"/>
      <c r="F18" s="143"/>
      <c r="G18" s="144"/>
      <c r="H18" s="145"/>
      <c r="I18" s="146"/>
      <c r="J18" s="147"/>
      <c r="K18" s="154"/>
      <c r="L18" s="215"/>
      <c r="M18" s="157"/>
      <c r="N18" s="146"/>
      <c r="O18" s="146">
        <v>1</v>
      </c>
      <c r="P18" s="146">
        <v>8</v>
      </c>
      <c r="Q18" s="148"/>
      <c r="R18" s="149"/>
      <c r="S18" s="267">
        <v>295</v>
      </c>
      <c r="T18" s="268"/>
      <c r="U18" s="150"/>
      <c r="V18" s="216" t="s">
        <v>173</v>
      </c>
    </row>
    <row r="19" spans="1:22" ht="39.75" customHeight="1">
      <c r="A19" s="329">
        <v>150</v>
      </c>
      <c r="B19" s="330"/>
      <c r="C19" s="142"/>
      <c r="D19" s="143"/>
      <c r="E19" s="143"/>
      <c r="F19" s="143"/>
      <c r="G19" s="144"/>
      <c r="H19" s="145"/>
      <c r="I19" s="146"/>
      <c r="J19" s="147"/>
      <c r="K19" s="154"/>
      <c r="L19" s="215"/>
      <c r="M19" s="157"/>
      <c r="N19" s="146"/>
      <c r="O19" s="146">
        <v>13</v>
      </c>
      <c r="P19" s="146">
        <v>4</v>
      </c>
      <c r="Q19" s="148"/>
      <c r="R19" s="149"/>
      <c r="S19" s="267">
        <v>59</v>
      </c>
      <c r="T19" s="268"/>
      <c r="U19" s="150"/>
      <c r="V19" s="216" t="s">
        <v>174</v>
      </c>
    </row>
    <row r="20" spans="1:22" ht="39.75" customHeight="1">
      <c r="A20" s="329"/>
      <c r="B20" s="330"/>
      <c r="C20" s="151"/>
      <c r="D20" s="152"/>
      <c r="E20" s="152"/>
      <c r="F20" s="152"/>
      <c r="G20" s="153"/>
      <c r="H20" s="146"/>
      <c r="I20" s="146"/>
      <c r="J20" s="152"/>
      <c r="K20" s="154"/>
      <c r="L20" s="345"/>
      <c r="M20" s="346"/>
      <c r="N20" s="146"/>
      <c r="O20" s="146"/>
      <c r="P20" s="146"/>
      <c r="Q20" s="152"/>
      <c r="R20" s="157"/>
      <c r="S20" s="269"/>
      <c r="T20" s="270"/>
      <c r="U20" s="158"/>
      <c r="V20" s="159"/>
    </row>
    <row r="21" spans="1:22" ht="39.75" customHeight="1" thickBot="1">
      <c r="A21" s="329">
        <v>600</v>
      </c>
      <c r="B21" s="330"/>
      <c r="C21" s="151"/>
      <c r="D21" s="152"/>
      <c r="E21" s="152"/>
      <c r="F21" s="152"/>
      <c r="G21" s="153"/>
      <c r="H21" s="146"/>
      <c r="I21" s="146"/>
      <c r="J21" s="143"/>
      <c r="K21" s="154"/>
      <c r="L21" s="345"/>
      <c r="M21" s="346"/>
      <c r="N21" s="146">
        <v>1</v>
      </c>
      <c r="O21" s="146">
        <v>5</v>
      </c>
      <c r="P21" s="146">
        <v>1</v>
      </c>
      <c r="Q21" s="146">
        <v>1</v>
      </c>
      <c r="R21" s="157"/>
      <c r="S21" s="269"/>
      <c r="T21" s="270"/>
      <c r="U21" s="158">
        <v>90.15</v>
      </c>
      <c r="V21" s="160" t="s">
        <v>115</v>
      </c>
    </row>
    <row r="22" spans="1:22" ht="39.75" customHeight="1">
      <c r="A22" s="329">
        <v>325</v>
      </c>
      <c r="B22" s="330"/>
      <c r="C22" s="151"/>
      <c r="D22" s="152"/>
      <c r="E22" s="152"/>
      <c r="F22" s="152"/>
      <c r="G22" s="153"/>
      <c r="H22" s="146"/>
      <c r="I22" s="146"/>
      <c r="J22" s="143"/>
      <c r="K22" s="154"/>
      <c r="L22" s="345"/>
      <c r="M22" s="346"/>
      <c r="N22" s="146">
        <v>3</v>
      </c>
      <c r="O22" s="146">
        <v>2</v>
      </c>
      <c r="P22" s="146">
        <v>1</v>
      </c>
      <c r="Q22" s="146">
        <v>1</v>
      </c>
      <c r="R22" s="157"/>
      <c r="S22" s="327">
        <v>10865.45</v>
      </c>
      <c r="T22" s="328"/>
      <c r="U22" s="158">
        <v>10834.3</v>
      </c>
      <c r="V22" s="216" t="s">
        <v>160</v>
      </c>
    </row>
    <row r="23" spans="1:22" ht="39.75" customHeight="1">
      <c r="A23" s="329">
        <v>630</v>
      </c>
      <c r="B23" s="330"/>
      <c r="C23" s="151">
        <v>24</v>
      </c>
      <c r="D23" s="152">
        <v>1</v>
      </c>
      <c r="E23" s="152">
        <v>0</v>
      </c>
      <c r="F23" s="152">
        <v>62</v>
      </c>
      <c r="G23" s="153"/>
      <c r="H23" s="146">
        <v>10</v>
      </c>
      <c r="I23" s="146">
        <v>9</v>
      </c>
      <c r="J23" s="152">
        <v>9</v>
      </c>
      <c r="K23" s="154">
        <v>0</v>
      </c>
      <c r="L23" s="345"/>
      <c r="M23" s="346"/>
      <c r="N23" s="146">
        <v>3</v>
      </c>
      <c r="O23" s="146">
        <v>2</v>
      </c>
      <c r="P23" s="146">
        <v>1</v>
      </c>
      <c r="Q23" s="146">
        <v>1</v>
      </c>
      <c r="R23" s="157"/>
      <c r="S23" s="269"/>
      <c r="T23" s="270"/>
      <c r="U23" s="158"/>
      <c r="V23" s="216" t="s">
        <v>175</v>
      </c>
    </row>
    <row r="24" spans="1:22" ht="39.75" customHeight="1">
      <c r="A24" s="329"/>
      <c r="B24" s="330"/>
      <c r="C24" s="151"/>
      <c r="D24" s="152"/>
      <c r="E24" s="152"/>
      <c r="F24" s="152"/>
      <c r="G24" s="153"/>
      <c r="H24" s="146"/>
      <c r="I24" s="146"/>
      <c r="J24" s="143"/>
      <c r="K24" s="154"/>
      <c r="L24" s="155"/>
      <c r="M24" s="156"/>
      <c r="N24" s="146">
        <v>3</v>
      </c>
      <c r="O24" s="146">
        <v>2</v>
      </c>
      <c r="P24" s="146">
        <v>6</v>
      </c>
      <c r="Q24" s="146">
        <v>90</v>
      </c>
      <c r="R24" s="157"/>
      <c r="S24" s="269">
        <v>59</v>
      </c>
      <c r="T24" s="270"/>
      <c r="U24" s="158"/>
      <c r="V24" s="216" t="s">
        <v>176</v>
      </c>
    </row>
    <row r="25" spans="1:22" ht="39.75" customHeight="1">
      <c r="A25" s="329">
        <v>630</v>
      </c>
      <c r="B25" s="330"/>
      <c r="C25" s="151"/>
      <c r="D25" s="152"/>
      <c r="E25" s="152"/>
      <c r="F25" s="152"/>
      <c r="G25" s="153"/>
      <c r="H25" s="146"/>
      <c r="I25" s="146"/>
      <c r="J25" s="143"/>
      <c r="K25" s="154"/>
      <c r="L25" s="345"/>
      <c r="M25" s="346"/>
      <c r="N25" s="146">
        <v>1</v>
      </c>
      <c r="O25" s="146">
        <v>5</v>
      </c>
      <c r="P25" s="146">
        <v>1</v>
      </c>
      <c r="Q25" s="146">
        <v>1</v>
      </c>
      <c r="R25" s="157"/>
      <c r="S25" s="269"/>
      <c r="T25" s="270"/>
      <c r="U25" s="158">
        <v>90.15</v>
      </c>
      <c r="V25" s="160" t="s">
        <v>115</v>
      </c>
    </row>
    <row r="26" spans="1:22" ht="39.75" customHeight="1">
      <c r="A26" s="329">
        <v>835</v>
      </c>
      <c r="B26" s="330"/>
      <c r="C26" s="151"/>
      <c r="D26" s="152"/>
      <c r="E26" s="152"/>
      <c r="F26" s="152"/>
      <c r="G26" s="153"/>
      <c r="H26" s="146"/>
      <c r="I26" s="146"/>
      <c r="J26" s="143"/>
      <c r="K26" s="154"/>
      <c r="L26" s="155"/>
      <c r="M26" s="156"/>
      <c r="N26" s="146"/>
      <c r="O26" s="146"/>
      <c r="P26" s="146"/>
      <c r="Q26" s="146"/>
      <c r="R26" s="157"/>
      <c r="S26" s="269"/>
      <c r="T26" s="270"/>
      <c r="U26" s="158">
        <v>10924.45</v>
      </c>
      <c r="V26" s="160" t="s">
        <v>163</v>
      </c>
    </row>
    <row r="27" spans="1:22" ht="39.75" customHeight="1">
      <c r="A27" s="329">
        <v>805</v>
      </c>
      <c r="B27" s="330"/>
      <c r="C27" s="151"/>
      <c r="D27" s="152"/>
      <c r="E27" s="152"/>
      <c r="F27" s="152"/>
      <c r="G27" s="153"/>
      <c r="H27" s="146"/>
      <c r="I27" s="146"/>
      <c r="J27" s="143"/>
      <c r="K27" s="154"/>
      <c r="L27" s="155"/>
      <c r="M27" s="156"/>
      <c r="N27" s="146"/>
      <c r="O27" s="146"/>
      <c r="P27" s="146"/>
      <c r="Q27" s="146"/>
      <c r="R27" s="157"/>
      <c r="S27" s="269">
        <v>90.15</v>
      </c>
      <c r="T27" s="270"/>
      <c r="U27" s="158"/>
      <c r="V27" s="160" t="s">
        <v>164</v>
      </c>
    </row>
    <row r="28" spans="1:22" ht="39.75" customHeight="1" thickBot="1">
      <c r="A28" s="329"/>
      <c r="B28" s="330"/>
      <c r="C28" s="151"/>
      <c r="D28" s="152"/>
      <c r="E28" s="152"/>
      <c r="F28" s="152"/>
      <c r="G28" s="153"/>
      <c r="H28" s="146"/>
      <c r="I28" s="146"/>
      <c r="J28" s="143"/>
      <c r="K28" s="154"/>
      <c r="L28" s="345"/>
      <c r="M28" s="346"/>
      <c r="N28" s="146"/>
      <c r="O28" s="146"/>
      <c r="P28" s="146"/>
      <c r="Q28" s="146"/>
      <c r="R28" s="157"/>
      <c r="S28" s="269"/>
      <c r="T28" s="270"/>
      <c r="U28" s="158"/>
      <c r="V28" s="161"/>
    </row>
    <row r="29" spans="1:22" ht="39.75" customHeight="1" thickBot="1">
      <c r="A29" s="162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47" t="s">
        <v>116</v>
      </c>
      <c r="O29" s="347"/>
      <c r="P29" s="347"/>
      <c r="Q29" s="347"/>
      <c r="R29" s="348"/>
      <c r="S29" s="349">
        <f>SUM(S13:S28)</f>
        <v>21939.050000000003</v>
      </c>
      <c r="T29" s="350"/>
      <c r="U29" s="164">
        <f>SUM(U13:U28)</f>
        <v>21939.05</v>
      </c>
      <c r="V29" s="165"/>
    </row>
    <row r="30" spans="1:22" ht="39.75" customHeight="1">
      <c r="A30" s="166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67"/>
    </row>
    <row r="31" spans="1:22" ht="39.75" customHeight="1">
      <c r="A31" s="355" t="s">
        <v>117</v>
      </c>
      <c r="B31" s="356"/>
      <c r="C31" s="356"/>
      <c r="D31" s="356"/>
      <c r="E31" s="357">
        <f>S13+S20</f>
        <v>1298</v>
      </c>
      <c r="F31" s="358"/>
      <c r="G31" s="358"/>
      <c r="H31" s="358"/>
      <c r="I31" s="358"/>
      <c r="J31" s="359" t="s">
        <v>118</v>
      </c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169"/>
    </row>
    <row r="32" spans="1:22" ht="39.75" customHeight="1" thickBot="1">
      <c r="A32" s="166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70"/>
    </row>
    <row r="33" spans="1:22" ht="91.5" customHeight="1" thickBot="1">
      <c r="A33" s="360" t="s">
        <v>119</v>
      </c>
      <c r="B33" s="361"/>
      <c r="C33" s="362" t="s">
        <v>120</v>
      </c>
      <c r="D33" s="287"/>
      <c r="E33" s="287"/>
      <c r="F33" s="287"/>
      <c r="G33" s="363"/>
      <c r="H33" s="362" t="s">
        <v>121</v>
      </c>
      <c r="I33" s="287"/>
      <c r="J33" s="287"/>
      <c r="K33" s="287"/>
      <c r="L33" s="363"/>
      <c r="M33" s="362" t="s">
        <v>122</v>
      </c>
      <c r="N33" s="287"/>
      <c r="O33" s="287"/>
      <c r="P33" s="287"/>
      <c r="Q33" s="363"/>
      <c r="R33" s="171"/>
      <c r="S33" s="364" t="s">
        <v>123</v>
      </c>
      <c r="T33" s="365"/>
      <c r="U33" s="366" t="s">
        <v>124</v>
      </c>
      <c r="V33" s="367"/>
    </row>
    <row r="34" spans="1:22" ht="39.75" customHeight="1" thickBot="1">
      <c r="A34" s="374"/>
      <c r="B34" s="375"/>
      <c r="C34" s="376">
        <v>10924.45</v>
      </c>
      <c r="D34" s="377"/>
      <c r="E34" s="377"/>
      <c r="F34" s="377"/>
      <c r="G34" s="378"/>
      <c r="H34" s="385">
        <v>90.15</v>
      </c>
      <c r="I34" s="386"/>
      <c r="J34" s="386"/>
      <c r="K34" s="386"/>
      <c r="L34" s="387"/>
      <c r="M34" s="394">
        <f>C34-H34</f>
        <v>10834.300000000001</v>
      </c>
      <c r="N34" s="395"/>
      <c r="O34" s="395"/>
      <c r="P34" s="395"/>
      <c r="Q34" s="396"/>
      <c r="R34" s="172"/>
      <c r="S34" s="408"/>
      <c r="T34" s="409"/>
      <c r="U34" s="410">
        <f ca="1">TODAY()</f>
        <v>43665</v>
      </c>
      <c r="V34" s="411"/>
    </row>
    <row r="35" spans="1:22" ht="39.75" customHeight="1" thickBot="1">
      <c r="A35" s="368"/>
      <c r="B35" s="369"/>
      <c r="C35" s="379"/>
      <c r="D35" s="380"/>
      <c r="E35" s="380"/>
      <c r="F35" s="380"/>
      <c r="G35" s="381"/>
      <c r="H35" s="388"/>
      <c r="I35" s="389"/>
      <c r="J35" s="389"/>
      <c r="K35" s="389"/>
      <c r="L35" s="390"/>
      <c r="M35" s="397"/>
      <c r="N35" s="398"/>
      <c r="O35" s="398"/>
      <c r="P35" s="398"/>
      <c r="Q35" s="399"/>
      <c r="R35" s="172"/>
      <c r="S35" s="370"/>
      <c r="T35" s="371"/>
      <c r="U35" s="372"/>
      <c r="V35" s="373"/>
    </row>
    <row r="36" spans="1:22" ht="39.75" customHeight="1" thickBot="1">
      <c r="A36" s="304"/>
      <c r="B36" s="403"/>
      <c r="C36" s="382"/>
      <c r="D36" s="383"/>
      <c r="E36" s="383"/>
      <c r="F36" s="383"/>
      <c r="G36" s="384"/>
      <c r="H36" s="391"/>
      <c r="I36" s="392"/>
      <c r="J36" s="392"/>
      <c r="K36" s="392"/>
      <c r="L36" s="393"/>
      <c r="M36" s="400"/>
      <c r="N36" s="401"/>
      <c r="O36" s="401"/>
      <c r="P36" s="401"/>
      <c r="Q36" s="402"/>
      <c r="R36" s="173"/>
      <c r="S36" s="412"/>
      <c r="T36" s="413"/>
      <c r="U36" s="414" t="s">
        <v>141</v>
      </c>
      <c r="V36" s="415"/>
    </row>
    <row r="37" spans="1:22" ht="39.75" customHeight="1" thickBot="1">
      <c r="A37" s="332" t="s">
        <v>125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416" t="s">
        <v>146</v>
      </c>
      <c r="V37" s="417"/>
    </row>
    <row r="38" spans="1:22" ht="39.75" customHeight="1" thickBot="1">
      <c r="A38" s="174" t="s">
        <v>126</v>
      </c>
      <c r="B38" s="175"/>
      <c r="C38" s="176"/>
      <c r="D38" s="176"/>
      <c r="E38" s="176"/>
      <c r="F38" s="176"/>
      <c r="G38" s="176"/>
      <c r="H38" s="405" t="s">
        <v>127</v>
      </c>
      <c r="I38" s="406"/>
      <c r="J38" s="406"/>
      <c r="K38" s="407"/>
      <c r="L38" s="404" t="s">
        <v>128</v>
      </c>
      <c r="M38" s="333"/>
      <c r="N38" s="333"/>
      <c r="O38" s="333"/>
      <c r="P38" s="334"/>
      <c r="Q38" s="286" t="s">
        <v>129</v>
      </c>
      <c r="R38" s="287"/>
      <c r="S38" s="287"/>
      <c r="T38" s="287"/>
      <c r="U38" s="287"/>
      <c r="V38" s="288"/>
    </row>
    <row r="39" spans="1:22" ht="39.75" customHeight="1" thickBot="1">
      <c r="A39" s="177"/>
      <c r="B39" s="178"/>
      <c r="C39" s="178"/>
      <c r="D39" s="179"/>
      <c r="E39" s="179"/>
      <c r="F39" s="179"/>
      <c r="G39" s="179"/>
      <c r="H39" s="180"/>
      <c r="I39" s="181"/>
      <c r="J39" s="181"/>
      <c r="K39" s="173"/>
      <c r="L39" s="181"/>
      <c r="M39" s="181"/>
      <c r="N39" s="181"/>
      <c r="O39" s="181"/>
      <c r="P39" s="182"/>
      <c r="Q39" s="422"/>
      <c r="R39" s="423"/>
      <c r="S39" s="423"/>
      <c r="T39" s="423"/>
      <c r="U39" s="423"/>
      <c r="V39" s="424"/>
    </row>
    <row r="40" spans="1:22" ht="39.75" customHeight="1">
      <c r="A40" s="316" t="s">
        <v>130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25"/>
      <c r="Q40" s="425"/>
      <c r="R40" s="426"/>
      <c r="S40" s="426"/>
      <c r="T40" s="426"/>
      <c r="U40" s="426"/>
      <c r="V40" s="427"/>
    </row>
    <row r="41" spans="1:22" ht="3.75" customHeight="1" thickBot="1">
      <c r="A41" s="319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6"/>
      <c r="Q41" s="425"/>
      <c r="R41" s="426"/>
      <c r="S41" s="426"/>
      <c r="T41" s="426"/>
      <c r="U41" s="426"/>
      <c r="V41" s="427"/>
    </row>
    <row r="42" spans="1:22" ht="39.75" customHeight="1" thickBot="1">
      <c r="A42" s="174" t="s">
        <v>131</v>
      </c>
      <c r="B42" s="176"/>
      <c r="C42" s="175"/>
      <c r="D42" s="404" t="s">
        <v>97</v>
      </c>
      <c r="E42" s="333"/>
      <c r="F42" s="333"/>
      <c r="G42" s="334"/>
      <c r="H42" s="333" t="s">
        <v>99</v>
      </c>
      <c r="I42" s="333"/>
      <c r="J42" s="333"/>
      <c r="K42" s="437"/>
      <c r="L42" s="404" t="s">
        <v>132</v>
      </c>
      <c r="M42" s="333"/>
      <c r="N42" s="333"/>
      <c r="O42" s="333"/>
      <c r="P42" s="334"/>
      <c r="Q42" s="184"/>
      <c r="R42" s="185">
        <v>1</v>
      </c>
      <c r="S42" s="438" t="s">
        <v>157</v>
      </c>
      <c r="T42" s="438"/>
      <c r="U42" s="438"/>
      <c r="V42" s="439"/>
    </row>
    <row r="43" spans="1:22" ht="39.75" customHeight="1">
      <c r="A43" s="428"/>
      <c r="B43" s="429"/>
      <c r="C43" s="367"/>
      <c r="D43" s="428"/>
      <c r="E43" s="429"/>
      <c r="F43" s="429"/>
      <c r="G43" s="367"/>
      <c r="H43" s="430"/>
      <c r="I43" s="431"/>
      <c r="J43" s="431"/>
      <c r="K43" s="432"/>
      <c r="L43" s="433"/>
      <c r="M43" s="429"/>
      <c r="N43" s="429"/>
      <c r="O43" s="429"/>
      <c r="P43" s="367"/>
      <c r="Q43" s="186"/>
      <c r="R43" s="168">
        <v>2</v>
      </c>
      <c r="S43" s="359" t="s">
        <v>133</v>
      </c>
      <c r="T43" s="359"/>
      <c r="U43" s="359"/>
      <c r="V43" s="440"/>
    </row>
    <row r="44" spans="1:22" ht="37.5" customHeight="1" thickBot="1">
      <c r="A44" s="187"/>
      <c r="B44" s="188"/>
      <c r="C44" s="189"/>
      <c r="D44" s="187"/>
      <c r="E44" s="188"/>
      <c r="F44" s="179"/>
      <c r="G44" s="189"/>
      <c r="H44" s="190"/>
      <c r="I44" s="181"/>
      <c r="J44" s="181"/>
      <c r="K44" s="173"/>
      <c r="L44" s="191"/>
      <c r="M44" s="181"/>
      <c r="N44" s="181"/>
      <c r="O44" s="181"/>
      <c r="P44" s="188"/>
      <c r="Q44" s="187"/>
      <c r="R44" s="192">
        <v>3</v>
      </c>
      <c r="S44" s="441"/>
      <c r="T44" s="441"/>
      <c r="U44" s="441"/>
      <c r="V44" s="442"/>
    </row>
    <row r="45" spans="1:22" ht="39.75" customHeight="1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5"/>
      <c r="M45" s="196"/>
      <c r="N45" s="194"/>
      <c r="O45" s="194"/>
      <c r="P45" s="194"/>
      <c r="Q45" s="194"/>
      <c r="R45" s="194"/>
      <c r="S45" s="195"/>
      <c r="T45" s="433" t="s">
        <v>134</v>
      </c>
      <c r="U45" s="429"/>
      <c r="V45" s="367"/>
    </row>
    <row r="46" spans="1:22" ht="39.75" customHeight="1">
      <c r="A46" s="197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9"/>
      <c r="M46" s="418" t="s">
        <v>62</v>
      </c>
      <c r="N46" s="419"/>
      <c r="O46" s="419"/>
      <c r="P46" s="419"/>
      <c r="Q46" s="419"/>
      <c r="R46" s="419"/>
      <c r="S46" s="420"/>
      <c r="T46" s="421" t="s">
        <v>166</v>
      </c>
      <c r="U46" s="358"/>
      <c r="V46" s="411"/>
    </row>
    <row r="47" spans="1:22" ht="39.75" customHeight="1">
      <c r="A47" s="200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2"/>
      <c r="M47" s="203"/>
      <c r="N47" s="201"/>
      <c r="O47" s="201"/>
      <c r="P47" s="201"/>
      <c r="Q47" s="201"/>
      <c r="R47" s="201"/>
      <c r="S47" s="202"/>
      <c r="T47" s="421" t="s">
        <v>135</v>
      </c>
      <c r="U47" s="358"/>
      <c r="V47" s="411"/>
    </row>
    <row r="48" spans="1:22" ht="39.75" customHeigh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2"/>
      <c r="M48" s="418">
        <f>U34</f>
        <v>43665</v>
      </c>
      <c r="N48" s="358"/>
      <c r="O48" s="358"/>
      <c r="P48" s="358"/>
      <c r="Q48" s="358"/>
      <c r="R48" s="358"/>
      <c r="S48" s="434"/>
      <c r="T48" s="421" t="s">
        <v>136</v>
      </c>
      <c r="U48" s="358"/>
      <c r="V48" s="411"/>
    </row>
    <row r="49" spans="1:22" ht="39.75" customHeight="1">
      <c r="A49" s="186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421" t="s">
        <v>147</v>
      </c>
      <c r="N49" s="358"/>
      <c r="O49" s="358"/>
      <c r="P49" s="358"/>
      <c r="Q49" s="358"/>
      <c r="R49" s="358"/>
      <c r="S49" s="434"/>
      <c r="T49" s="421"/>
      <c r="U49" s="358"/>
      <c r="V49" s="411"/>
    </row>
    <row r="50" spans="1:22" ht="39.75" customHeight="1">
      <c r="A50" s="186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421" t="s">
        <v>149</v>
      </c>
      <c r="N50" s="358"/>
      <c r="O50" s="358"/>
      <c r="P50" s="358"/>
      <c r="Q50" s="358"/>
      <c r="R50" s="358"/>
      <c r="S50" s="434"/>
      <c r="T50" s="421"/>
      <c r="U50" s="358"/>
      <c r="V50" s="411"/>
    </row>
    <row r="51" spans="1:22" ht="39.75" customHeight="1" thickBot="1">
      <c r="A51" s="187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205"/>
      <c r="N51" s="188"/>
      <c r="O51" s="188"/>
      <c r="P51" s="188"/>
      <c r="Q51" s="188"/>
      <c r="R51" s="188"/>
      <c r="S51" s="188"/>
      <c r="T51" s="435"/>
      <c r="U51" s="436"/>
      <c r="V51" s="305"/>
    </row>
    <row r="52" spans="1:22" ht="39.75" customHeight="1" thickBot="1">
      <c r="A52" s="166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206"/>
    </row>
    <row r="53" spans="1:22" ht="39.75" customHeight="1">
      <c r="A53" s="207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183" t="s">
        <v>137</v>
      </c>
    </row>
    <row r="54" spans="1:22" ht="39.75" customHeight="1" thickBot="1">
      <c r="A54" s="443" t="s">
        <v>138</v>
      </c>
      <c r="B54" s="444"/>
      <c r="C54" s="444"/>
      <c r="D54" s="444"/>
      <c r="E54" s="444"/>
      <c r="F54" s="445">
        <f>M34</f>
        <v>10834.300000000001</v>
      </c>
      <c r="G54" s="436"/>
      <c r="H54" s="436"/>
      <c r="I54" s="436"/>
      <c r="J54" s="436"/>
      <c r="K54" s="436"/>
      <c r="L54" s="441" t="s">
        <v>139</v>
      </c>
      <c r="M54" s="441"/>
      <c r="N54" s="441"/>
      <c r="O54" s="441"/>
      <c r="P54" s="441"/>
      <c r="Q54" s="441"/>
      <c r="R54" s="441"/>
      <c r="S54" s="441"/>
      <c r="T54" s="179"/>
      <c r="U54" s="179"/>
      <c r="V54" s="182"/>
    </row>
  </sheetData>
  <sheetProtection/>
  <mergeCells count="127">
    <mergeCell ref="L20:M20"/>
    <mergeCell ref="S27:T27"/>
    <mergeCell ref="A25:B25"/>
    <mergeCell ref="L25:M25"/>
    <mergeCell ref="S25:T25"/>
    <mergeCell ref="A17:B17"/>
    <mergeCell ref="A18:B18"/>
    <mergeCell ref="A19:B19"/>
    <mergeCell ref="S19:T19"/>
    <mergeCell ref="A24:B24"/>
    <mergeCell ref="S24:T24"/>
    <mergeCell ref="A23:B23"/>
    <mergeCell ref="L23:M23"/>
    <mergeCell ref="S23:T23"/>
    <mergeCell ref="A20:B20"/>
    <mergeCell ref="A54:E54"/>
    <mergeCell ref="F54:K54"/>
    <mergeCell ref="L54:S54"/>
    <mergeCell ref="T47:V47"/>
    <mergeCell ref="M48:S48"/>
    <mergeCell ref="M50:S50"/>
    <mergeCell ref="M49:S49"/>
    <mergeCell ref="T49:V51"/>
    <mergeCell ref="T48:V48"/>
    <mergeCell ref="H42:K42"/>
    <mergeCell ref="L42:P42"/>
    <mergeCell ref="S42:V42"/>
    <mergeCell ref="S43:V43"/>
    <mergeCell ref="S44:V44"/>
    <mergeCell ref="T45:V45"/>
    <mergeCell ref="M46:S46"/>
    <mergeCell ref="T46:V46"/>
    <mergeCell ref="Q39:V39"/>
    <mergeCell ref="A40:P41"/>
    <mergeCell ref="Q40:V40"/>
    <mergeCell ref="Q41:V41"/>
    <mergeCell ref="A43:C43"/>
    <mergeCell ref="D43:G43"/>
    <mergeCell ref="H43:K43"/>
    <mergeCell ref="L43:P43"/>
    <mergeCell ref="D42:G42"/>
    <mergeCell ref="H38:K38"/>
    <mergeCell ref="L38:P38"/>
    <mergeCell ref="Q38:V38"/>
    <mergeCell ref="S34:T34"/>
    <mergeCell ref="U34:V34"/>
    <mergeCell ref="S36:T36"/>
    <mergeCell ref="U36:V36"/>
    <mergeCell ref="A37:T37"/>
    <mergeCell ref="U37:V37"/>
    <mergeCell ref="A35:B35"/>
    <mergeCell ref="S35:T35"/>
    <mergeCell ref="U35:V35"/>
    <mergeCell ref="A34:B34"/>
    <mergeCell ref="C34:G36"/>
    <mergeCell ref="H34:L36"/>
    <mergeCell ref="M34:Q36"/>
    <mergeCell ref="A36:B36"/>
    <mergeCell ref="A31:D31"/>
    <mergeCell ref="E31:I31"/>
    <mergeCell ref="J31:U31"/>
    <mergeCell ref="A33:B33"/>
    <mergeCell ref="C33:G33"/>
    <mergeCell ref="H33:L33"/>
    <mergeCell ref="M33:Q33"/>
    <mergeCell ref="S33:T33"/>
    <mergeCell ref="U33:V33"/>
    <mergeCell ref="N29:R29"/>
    <mergeCell ref="S29:T29"/>
    <mergeCell ref="A26:B26"/>
    <mergeCell ref="A13:B13"/>
    <mergeCell ref="L13:M13"/>
    <mergeCell ref="A21:B21"/>
    <mergeCell ref="L21:M21"/>
    <mergeCell ref="S21:T21"/>
    <mergeCell ref="A16:B16"/>
    <mergeCell ref="S22:T22"/>
    <mergeCell ref="L11:M11"/>
    <mergeCell ref="A10:B10"/>
    <mergeCell ref="C10:G11"/>
    <mergeCell ref="A15:B15"/>
    <mergeCell ref="S14:T14"/>
    <mergeCell ref="A28:B28"/>
    <mergeCell ref="L28:M28"/>
    <mergeCell ref="L22:M22"/>
    <mergeCell ref="A22:B22"/>
    <mergeCell ref="A27:B27"/>
    <mergeCell ref="C7:S7"/>
    <mergeCell ref="A8:B8"/>
    <mergeCell ref="C8:S8"/>
    <mergeCell ref="S11:T12"/>
    <mergeCell ref="S13:T13"/>
    <mergeCell ref="S20:T20"/>
    <mergeCell ref="A14:B14"/>
    <mergeCell ref="N10:R10"/>
    <mergeCell ref="S10:U10"/>
    <mergeCell ref="A11:B11"/>
    <mergeCell ref="U11:U12"/>
    <mergeCell ref="A12:B12"/>
    <mergeCell ref="L12:M12"/>
    <mergeCell ref="H10:K11"/>
    <mergeCell ref="L10:M10"/>
    <mergeCell ref="E5:E6"/>
    <mergeCell ref="F5:F6"/>
    <mergeCell ref="G5:G6"/>
    <mergeCell ref="H5:M6"/>
    <mergeCell ref="N5:P5"/>
    <mergeCell ref="Q6:S6"/>
    <mergeCell ref="A1:V1"/>
    <mergeCell ref="A3:E3"/>
    <mergeCell ref="A4:B4"/>
    <mergeCell ref="C4:K4"/>
    <mergeCell ref="L4:P4"/>
    <mergeCell ref="Q4:S4"/>
    <mergeCell ref="T4:T8"/>
    <mergeCell ref="A5:B6"/>
    <mergeCell ref="A7:B7"/>
    <mergeCell ref="C5:C6"/>
    <mergeCell ref="D5:D6"/>
    <mergeCell ref="S15:T15"/>
    <mergeCell ref="S16:T16"/>
    <mergeCell ref="S28:T28"/>
    <mergeCell ref="S26:T26"/>
    <mergeCell ref="S17:T17"/>
    <mergeCell ref="S18:T18"/>
    <mergeCell ref="Q5:S5"/>
    <mergeCell ref="N6:P6"/>
  </mergeCells>
  <printOptions verticalCentered="1"/>
  <pageMargins left="0.7480314960629921" right="0.7480314960629921" top="0.6692913385826772" bottom="0.6692913385826772" header="0.5118110236220472" footer="0.5118110236220472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61"/>
  <sheetViews>
    <sheetView view="pageBreakPreview" zoomScale="130" zoomScaleNormal="85" zoomScaleSheetLayoutView="130" zoomScalePageLayoutView="0" workbookViewId="0" topLeftCell="A1">
      <selection activeCell="F11" sqref="F11:G11"/>
    </sheetView>
  </sheetViews>
  <sheetFormatPr defaultColWidth="9.00390625" defaultRowHeight="12.75"/>
  <cols>
    <col min="1" max="1" width="10.625" style="16" customWidth="1"/>
    <col min="2" max="3" width="9.125" style="16" customWidth="1"/>
    <col min="4" max="4" width="25.375" style="16" customWidth="1"/>
    <col min="5" max="5" width="15.00390625" style="16" customWidth="1"/>
    <col min="6" max="6" width="9.125" style="16" customWidth="1"/>
    <col min="7" max="7" width="11.625" style="16" customWidth="1"/>
    <col min="8" max="8" width="9.125" style="16" customWidth="1"/>
    <col min="9" max="9" width="30.75390625" style="16" customWidth="1"/>
    <col min="10" max="16384" width="9.125" style="16" customWidth="1"/>
  </cols>
  <sheetData>
    <row r="3" spans="1:9" ht="12.75">
      <c r="A3" s="451" t="s">
        <v>0</v>
      </c>
      <c r="B3" s="451"/>
      <c r="C3" s="451"/>
      <c r="D3" s="451"/>
      <c r="E3" s="451"/>
      <c r="F3" s="451"/>
      <c r="G3" s="451"/>
      <c r="H3" s="451"/>
      <c r="I3" s="451"/>
    </row>
    <row r="4" spans="1:9" ht="12.75">
      <c r="A4" s="451" t="s">
        <v>142</v>
      </c>
      <c r="B4" s="451"/>
      <c r="C4" s="451"/>
      <c r="D4" s="451"/>
      <c r="E4" s="451"/>
      <c r="F4" s="451"/>
      <c r="G4" s="451"/>
      <c r="H4" s="451"/>
      <c r="I4" s="451"/>
    </row>
    <row r="5" spans="1:9" ht="12.75">
      <c r="A5" s="451" t="s">
        <v>202</v>
      </c>
      <c r="B5" s="451"/>
      <c r="C5" s="451"/>
      <c r="D5" s="451"/>
      <c r="E5" s="451"/>
      <c r="F5" s="451"/>
      <c r="G5" s="451"/>
      <c r="H5" s="451"/>
      <c r="I5" s="451"/>
    </row>
    <row r="6" spans="1:9" ht="12.75">
      <c r="A6" s="40"/>
      <c r="B6" s="451"/>
      <c r="C6" s="451"/>
      <c r="D6" s="451"/>
      <c r="E6" s="451"/>
      <c r="F6" s="451"/>
      <c r="G6" s="451"/>
      <c r="H6" s="451"/>
      <c r="I6" s="40"/>
    </row>
    <row r="7" spans="1:9" ht="12.75">
      <c r="A7" s="40"/>
      <c r="B7" s="451" t="s">
        <v>84</v>
      </c>
      <c r="C7" s="451"/>
      <c r="D7" s="451"/>
      <c r="E7" s="451"/>
      <c r="F7" s="451"/>
      <c r="G7" s="451"/>
      <c r="H7" s="451"/>
      <c r="I7" s="40"/>
    </row>
    <row r="8" spans="1:9" ht="12.75">
      <c r="A8" s="40"/>
      <c r="B8" s="40"/>
      <c r="C8" s="41"/>
      <c r="D8" s="40"/>
      <c r="E8" s="40"/>
      <c r="F8" s="40"/>
      <c r="G8" s="40"/>
      <c r="H8" s="40"/>
      <c r="I8" s="40"/>
    </row>
    <row r="9" spans="1:9" ht="13.5" thickBot="1">
      <c r="A9" s="40"/>
      <c r="B9" s="40"/>
      <c r="C9" s="41"/>
      <c r="D9" s="40"/>
      <c r="E9" s="40"/>
      <c r="F9" s="40"/>
      <c r="G9" s="40"/>
      <c r="H9" s="40"/>
      <c r="I9" s="40"/>
    </row>
    <row r="10" spans="1:9" ht="45" customHeight="1" thickBot="1">
      <c r="A10" s="61" t="s">
        <v>55</v>
      </c>
      <c r="B10" s="449" t="s">
        <v>56</v>
      </c>
      <c r="C10" s="452"/>
      <c r="D10" s="450"/>
      <c r="E10" s="62" t="s">
        <v>57</v>
      </c>
      <c r="F10" s="449" t="s">
        <v>58</v>
      </c>
      <c r="G10" s="450"/>
      <c r="H10" s="449" t="s">
        <v>59</v>
      </c>
      <c r="I10" s="450"/>
    </row>
    <row r="11" spans="1:16" ht="24.75" customHeight="1">
      <c r="A11" s="60">
        <v>1</v>
      </c>
      <c r="B11" s="447" t="str">
        <f>'TEKLİF MEKTUBU'!B16</f>
        <v>ANNE ETEĞİ (Lastikli)</v>
      </c>
      <c r="C11" s="447"/>
      <c r="D11" s="447"/>
      <c r="E11" s="60">
        <f>'TEKLİF MEKTUBU'!C16</f>
        <v>75</v>
      </c>
      <c r="F11" s="448">
        <v>43368</v>
      </c>
      <c r="G11" s="448"/>
      <c r="H11" s="446" t="s">
        <v>202</v>
      </c>
      <c r="I11" s="446"/>
      <c r="J11" s="224"/>
      <c r="K11" s="224"/>
      <c r="L11" s="224"/>
      <c r="M11" s="224"/>
      <c r="N11" s="224"/>
      <c r="O11" s="224"/>
      <c r="P11" s="224"/>
    </row>
    <row r="12" spans="1:9" ht="24.75" customHeight="1">
      <c r="A12" s="60">
        <v>2</v>
      </c>
      <c r="B12" s="447"/>
      <c r="C12" s="447"/>
      <c r="D12" s="447"/>
      <c r="E12" s="60"/>
      <c r="F12" s="448"/>
      <c r="G12" s="448"/>
      <c r="H12" s="446"/>
      <c r="I12" s="446"/>
    </row>
    <row r="13" spans="1:9" ht="24.75" customHeight="1">
      <c r="A13" s="60">
        <v>3</v>
      </c>
      <c r="B13" s="447"/>
      <c r="C13" s="447"/>
      <c r="D13" s="447"/>
      <c r="E13" s="60"/>
      <c r="F13" s="448"/>
      <c r="G13" s="448"/>
      <c r="H13" s="446"/>
      <c r="I13" s="446"/>
    </row>
    <row r="14" spans="1:9" ht="24.75" customHeight="1">
      <c r="A14" s="60">
        <v>4</v>
      </c>
      <c r="B14" s="447"/>
      <c r="C14" s="447"/>
      <c r="D14" s="447"/>
      <c r="E14" s="60"/>
      <c r="F14" s="448"/>
      <c r="G14" s="448"/>
      <c r="H14" s="446"/>
      <c r="I14" s="446"/>
    </row>
    <row r="15" spans="1:16" ht="24.75" customHeight="1">
      <c r="A15" s="60">
        <v>5</v>
      </c>
      <c r="B15" s="447"/>
      <c r="C15" s="447"/>
      <c r="D15" s="447"/>
      <c r="E15" s="60"/>
      <c r="F15" s="448"/>
      <c r="G15" s="448"/>
      <c r="H15" s="446"/>
      <c r="I15" s="446"/>
      <c r="J15" s="224"/>
      <c r="K15" s="224"/>
      <c r="L15" s="224"/>
      <c r="M15" s="224"/>
      <c r="N15" s="224"/>
      <c r="O15" s="224"/>
      <c r="P15" s="224"/>
    </row>
    <row r="16" spans="1:9" ht="24.75" customHeight="1">
      <c r="A16" s="60">
        <v>6</v>
      </c>
      <c r="B16" s="447"/>
      <c r="C16" s="447"/>
      <c r="D16" s="447"/>
      <c r="E16" s="60"/>
      <c r="F16" s="448"/>
      <c r="G16" s="448"/>
      <c r="H16" s="446"/>
      <c r="I16" s="446"/>
    </row>
    <row r="17" spans="1:9" ht="24.75" customHeight="1">
      <c r="A17" s="60">
        <v>7</v>
      </c>
      <c r="B17" s="447"/>
      <c r="C17" s="447"/>
      <c r="D17" s="447"/>
      <c r="E17" s="60"/>
      <c r="F17" s="448"/>
      <c r="G17" s="448"/>
      <c r="H17" s="446"/>
      <c r="I17" s="446"/>
    </row>
    <row r="18" spans="1:9" ht="24.75" customHeight="1">
      <c r="A18" s="60">
        <v>8</v>
      </c>
      <c r="B18" s="447"/>
      <c r="C18" s="447"/>
      <c r="D18" s="447"/>
      <c r="E18" s="60"/>
      <c r="F18" s="448"/>
      <c r="G18" s="448"/>
      <c r="H18" s="446"/>
      <c r="I18" s="446"/>
    </row>
    <row r="19" spans="1:9" ht="24.75" customHeight="1">
      <c r="A19" s="60">
        <v>9</v>
      </c>
      <c r="B19" s="447"/>
      <c r="C19" s="447"/>
      <c r="D19" s="447"/>
      <c r="E19" s="60"/>
      <c r="F19" s="448"/>
      <c r="G19" s="448"/>
      <c r="H19" s="446"/>
      <c r="I19" s="446"/>
    </row>
    <row r="20" spans="1:9" ht="24.75" customHeight="1">
      <c r="A20" s="60">
        <v>10</v>
      </c>
      <c r="B20" s="447"/>
      <c r="C20" s="447"/>
      <c r="D20" s="447"/>
      <c r="E20" s="60"/>
      <c r="F20" s="448"/>
      <c r="G20" s="448"/>
      <c r="H20" s="446"/>
      <c r="I20" s="446"/>
    </row>
    <row r="21" spans="1:9" ht="24.75" customHeight="1">
      <c r="A21" s="60">
        <v>11</v>
      </c>
      <c r="B21" s="447"/>
      <c r="C21" s="447"/>
      <c r="D21" s="447"/>
      <c r="E21" s="60"/>
      <c r="F21" s="448"/>
      <c r="G21" s="448"/>
      <c r="H21" s="446"/>
      <c r="I21" s="446"/>
    </row>
    <row r="22" spans="1:9" ht="24.75" customHeight="1">
      <c r="A22" s="60">
        <v>12</v>
      </c>
      <c r="B22" s="447"/>
      <c r="C22" s="447"/>
      <c r="D22" s="447"/>
      <c r="E22" s="60"/>
      <c r="F22" s="448"/>
      <c r="G22" s="448"/>
      <c r="H22" s="446"/>
      <c r="I22" s="446"/>
    </row>
    <row r="23" spans="1:9" ht="24.75" customHeight="1">
      <c r="A23" s="60">
        <v>13</v>
      </c>
      <c r="B23" s="447"/>
      <c r="C23" s="447"/>
      <c r="D23" s="447"/>
      <c r="E23" s="60"/>
      <c r="F23" s="448"/>
      <c r="G23" s="448"/>
      <c r="H23" s="446"/>
      <c r="I23" s="446"/>
    </row>
    <row r="24" spans="1:9" ht="24.75" customHeight="1">
      <c r="A24" s="60">
        <v>14</v>
      </c>
      <c r="B24" s="447"/>
      <c r="C24" s="447"/>
      <c r="D24" s="447"/>
      <c r="E24" s="60"/>
      <c r="F24" s="448"/>
      <c r="G24" s="448"/>
      <c r="H24" s="446"/>
      <c r="I24" s="446"/>
    </row>
    <row r="25" spans="1:9" ht="24.75" customHeight="1">
      <c r="A25" s="60">
        <v>15</v>
      </c>
      <c r="B25" s="447"/>
      <c r="C25" s="447"/>
      <c r="D25" s="447"/>
      <c r="E25" s="60"/>
      <c r="F25" s="448"/>
      <c r="G25" s="448"/>
      <c r="H25" s="446"/>
      <c r="I25" s="446"/>
    </row>
    <row r="26" spans="1:9" ht="24.75" customHeight="1">
      <c r="A26" s="60">
        <v>16</v>
      </c>
      <c r="B26" s="447"/>
      <c r="C26" s="447"/>
      <c r="D26" s="447"/>
      <c r="E26" s="60"/>
      <c r="F26" s="448"/>
      <c r="G26" s="448"/>
      <c r="H26" s="446"/>
      <c r="I26" s="446"/>
    </row>
    <row r="27" spans="1:9" ht="24.75" customHeight="1">
      <c r="A27" s="60">
        <v>17</v>
      </c>
      <c r="B27" s="447"/>
      <c r="C27" s="447"/>
      <c r="D27" s="447"/>
      <c r="E27" s="60"/>
      <c r="F27" s="448"/>
      <c r="G27" s="448"/>
      <c r="H27" s="446"/>
      <c r="I27" s="446"/>
    </row>
    <row r="28" spans="1:9" ht="24.75" customHeight="1">
      <c r="A28" s="60">
        <v>18</v>
      </c>
      <c r="B28" s="447"/>
      <c r="C28" s="447"/>
      <c r="D28" s="447"/>
      <c r="E28" s="60"/>
      <c r="F28" s="448"/>
      <c r="G28" s="448"/>
      <c r="H28" s="446"/>
      <c r="I28" s="446"/>
    </row>
    <row r="29" spans="1:9" ht="24.75" customHeight="1">
      <c r="A29" s="60">
        <v>19</v>
      </c>
      <c r="B29" s="447"/>
      <c r="C29" s="447"/>
      <c r="D29" s="447"/>
      <c r="E29" s="60"/>
      <c r="F29" s="448"/>
      <c r="G29" s="448"/>
      <c r="H29" s="446"/>
      <c r="I29" s="446"/>
    </row>
    <row r="30" spans="1:9" ht="24.75" customHeight="1">
      <c r="A30" s="60">
        <v>20</v>
      </c>
      <c r="B30" s="447"/>
      <c r="C30" s="447"/>
      <c r="D30" s="447"/>
      <c r="E30" s="60"/>
      <c r="F30" s="448"/>
      <c r="G30" s="448"/>
      <c r="H30" s="446"/>
      <c r="I30" s="446"/>
    </row>
    <row r="31" spans="1:9" ht="24.75" customHeight="1">
      <c r="A31" s="60">
        <v>21</v>
      </c>
      <c r="B31" s="447"/>
      <c r="C31" s="447"/>
      <c r="D31" s="447"/>
      <c r="E31" s="60"/>
      <c r="F31" s="448"/>
      <c r="G31" s="448"/>
      <c r="H31" s="446"/>
      <c r="I31" s="446"/>
    </row>
    <row r="32" spans="1:9" ht="24.75" customHeight="1">
      <c r="A32" s="60">
        <v>22</v>
      </c>
      <c r="B32" s="447"/>
      <c r="C32" s="447"/>
      <c r="D32" s="447"/>
      <c r="E32" s="60"/>
      <c r="F32" s="448"/>
      <c r="G32" s="448"/>
      <c r="H32" s="446"/>
      <c r="I32" s="446"/>
    </row>
    <row r="33" spans="1:9" ht="24.75" customHeight="1">
      <c r="A33" s="60">
        <v>23</v>
      </c>
      <c r="B33" s="447"/>
      <c r="C33" s="447"/>
      <c r="D33" s="447"/>
      <c r="E33" s="60"/>
      <c r="F33" s="448"/>
      <c r="G33" s="448"/>
      <c r="H33" s="446"/>
      <c r="I33" s="446"/>
    </row>
    <row r="34" spans="1:9" ht="24.75" customHeight="1">
      <c r="A34" s="60">
        <v>24</v>
      </c>
      <c r="B34" s="447"/>
      <c r="C34" s="447"/>
      <c r="D34" s="447"/>
      <c r="E34" s="60"/>
      <c r="F34" s="448"/>
      <c r="G34" s="448"/>
      <c r="H34" s="446"/>
      <c r="I34" s="446"/>
    </row>
    <row r="35" spans="1:9" ht="24.75" customHeight="1">
      <c r="A35" s="60">
        <v>25</v>
      </c>
      <c r="B35" s="447"/>
      <c r="C35" s="447"/>
      <c r="D35" s="447"/>
      <c r="E35" s="60"/>
      <c r="F35" s="448"/>
      <c r="G35" s="448"/>
      <c r="H35" s="446"/>
      <c r="I35" s="446"/>
    </row>
    <row r="36" spans="1:9" ht="24.75" customHeight="1">
      <c r="A36" s="60">
        <v>26</v>
      </c>
      <c r="B36" s="447"/>
      <c r="C36" s="447"/>
      <c r="D36" s="447"/>
      <c r="E36" s="60"/>
      <c r="F36" s="448"/>
      <c r="G36" s="448"/>
      <c r="H36" s="446"/>
      <c r="I36" s="446"/>
    </row>
    <row r="37" spans="1:9" ht="24.75" customHeight="1">
      <c r="A37" s="60">
        <v>27</v>
      </c>
      <c r="B37" s="447"/>
      <c r="C37" s="447"/>
      <c r="D37" s="447"/>
      <c r="E37" s="60"/>
      <c r="F37" s="448"/>
      <c r="G37" s="448"/>
      <c r="H37" s="446"/>
      <c r="I37" s="446"/>
    </row>
    <row r="38" spans="1:9" ht="24.75" customHeight="1">
      <c r="A38" s="60">
        <v>28</v>
      </c>
      <c r="B38" s="447"/>
      <c r="C38" s="447"/>
      <c r="D38" s="447"/>
      <c r="E38" s="60"/>
      <c r="F38" s="448"/>
      <c r="G38" s="448"/>
      <c r="H38" s="446"/>
      <c r="I38" s="446"/>
    </row>
    <row r="39" spans="1:9" ht="24.75" customHeight="1">
      <c r="A39" s="60">
        <v>29</v>
      </c>
      <c r="B39" s="447"/>
      <c r="C39" s="447"/>
      <c r="D39" s="447"/>
      <c r="E39" s="60"/>
      <c r="F39" s="448"/>
      <c r="G39" s="448"/>
      <c r="H39" s="446"/>
      <c r="I39" s="446"/>
    </row>
    <row r="40" spans="1:9" ht="24.75" customHeight="1">
      <c r="A40" s="60">
        <v>30</v>
      </c>
      <c r="B40" s="447"/>
      <c r="C40" s="447"/>
      <c r="D40" s="447"/>
      <c r="E40" s="60"/>
      <c r="F40" s="448"/>
      <c r="G40" s="448"/>
      <c r="H40" s="446"/>
      <c r="I40" s="446"/>
    </row>
    <row r="41" spans="1:9" ht="24.75" customHeight="1">
      <c r="A41" s="60">
        <v>31</v>
      </c>
      <c r="B41" s="447"/>
      <c r="C41" s="447"/>
      <c r="D41" s="447"/>
      <c r="E41" s="60"/>
      <c r="F41" s="448"/>
      <c r="G41" s="448"/>
      <c r="H41" s="446"/>
      <c r="I41" s="446"/>
    </row>
    <row r="42" spans="1:9" ht="24.75" customHeight="1">
      <c r="A42" s="60">
        <v>32</v>
      </c>
      <c r="B42" s="447"/>
      <c r="C42" s="447"/>
      <c r="D42" s="447"/>
      <c r="E42" s="60"/>
      <c r="F42" s="448"/>
      <c r="G42" s="448"/>
      <c r="H42" s="446"/>
      <c r="I42" s="446"/>
    </row>
    <row r="43" spans="1:9" ht="24.75" customHeight="1">
      <c r="A43" s="60">
        <v>33</v>
      </c>
      <c r="B43" s="447"/>
      <c r="C43" s="447"/>
      <c r="D43" s="447"/>
      <c r="E43" s="60"/>
      <c r="F43" s="448"/>
      <c r="G43" s="448"/>
      <c r="H43" s="446"/>
      <c r="I43" s="446"/>
    </row>
    <row r="44" spans="2:9" ht="55.5" customHeight="1">
      <c r="B44" s="457" t="s">
        <v>205</v>
      </c>
      <c r="C44" s="457"/>
      <c r="D44" s="457"/>
      <c r="E44" s="458"/>
      <c r="F44" s="458"/>
      <c r="G44" s="458"/>
      <c r="H44" s="458"/>
      <c r="I44" s="458"/>
    </row>
    <row r="45" ht="12.75">
      <c r="C45" s="105"/>
    </row>
    <row r="47" spans="4:8" ht="12.75">
      <c r="D47" s="454" t="s">
        <v>60</v>
      </c>
      <c r="E47" s="454"/>
      <c r="F47" s="454"/>
      <c r="G47" s="454"/>
      <c r="H47" s="454"/>
    </row>
    <row r="48" spans="1:9" ht="12.75">
      <c r="A48" s="454"/>
      <c r="B48" s="454"/>
      <c r="C48" s="454"/>
      <c r="D48" s="43"/>
      <c r="E48" s="454"/>
      <c r="F48" s="454"/>
      <c r="G48" s="454"/>
      <c r="H48" s="43"/>
      <c r="I48" s="42"/>
    </row>
    <row r="49" spans="1:9" ht="12.75">
      <c r="A49" s="455" t="str">
        <f>GÖREVLENDİRME!B27</f>
        <v>…</v>
      </c>
      <c r="B49" s="455"/>
      <c r="C49" s="455"/>
      <c r="D49" s="45"/>
      <c r="E49" s="455" t="str">
        <f>GÖREVLENDİRME!B29</f>
        <v>…</v>
      </c>
      <c r="F49" s="455"/>
      <c r="G49" s="455"/>
      <c r="H49" s="45"/>
      <c r="I49" s="44" t="str">
        <f>GÖREVLENDİRME!B28</f>
        <v>…</v>
      </c>
    </row>
    <row r="50" spans="1:9" ht="12.75">
      <c r="A50" s="455"/>
      <c r="B50" s="455"/>
      <c r="C50" s="455"/>
      <c r="D50" s="45"/>
      <c r="E50" s="455"/>
      <c r="F50" s="455"/>
      <c r="G50" s="455"/>
      <c r="H50" s="46"/>
      <c r="I50" s="47"/>
    </row>
    <row r="51" spans="1:9" ht="12.75">
      <c r="A51" s="40"/>
      <c r="B51" s="40"/>
      <c r="C51" s="40"/>
      <c r="F51" s="40"/>
      <c r="G51" s="40"/>
      <c r="H51" s="40"/>
      <c r="I51" s="40"/>
    </row>
    <row r="52" spans="1:9" ht="12.75">
      <c r="A52" s="49"/>
      <c r="B52" s="453"/>
      <c r="C52" s="453"/>
      <c r="D52" s="453"/>
      <c r="G52" s="453"/>
      <c r="H52" s="453"/>
      <c r="I52" s="39"/>
    </row>
    <row r="53" spans="1:3" ht="12.75">
      <c r="A53" s="49"/>
      <c r="B53" s="49"/>
      <c r="C53" s="49"/>
    </row>
    <row r="54" spans="1:3" ht="12.75">
      <c r="A54" s="49"/>
      <c r="B54" s="49"/>
      <c r="C54" s="49"/>
    </row>
    <row r="57" spans="4:8" ht="12.75">
      <c r="D57" s="451"/>
      <c r="E57" s="451"/>
      <c r="F57" s="451"/>
      <c r="G57" s="451"/>
      <c r="H57" s="451"/>
    </row>
    <row r="58" spans="4:8" ht="12.75">
      <c r="D58" s="456"/>
      <c r="E58" s="456"/>
      <c r="F58" s="456"/>
      <c r="G58" s="456"/>
      <c r="H58" s="456"/>
    </row>
    <row r="59" ht="12.75">
      <c r="F59" s="48"/>
    </row>
    <row r="60" spans="4:8" ht="12.75">
      <c r="D60" s="453"/>
      <c r="E60" s="453"/>
      <c r="F60" s="453"/>
      <c r="G60" s="453"/>
      <c r="H60" s="453"/>
    </row>
    <row r="61" spans="4:8" ht="12.75">
      <c r="D61" s="453"/>
      <c r="E61" s="453"/>
      <c r="F61" s="453"/>
      <c r="G61" s="453"/>
      <c r="H61" s="453"/>
    </row>
  </sheetData>
  <sheetProtection/>
  <mergeCells count="121">
    <mergeCell ref="H38:I38"/>
    <mergeCell ref="H39:I39"/>
    <mergeCell ref="H40:I40"/>
    <mergeCell ref="H41:I41"/>
    <mergeCell ref="H42:I42"/>
    <mergeCell ref="B38:D38"/>
    <mergeCell ref="B39:D39"/>
    <mergeCell ref="B40:D40"/>
    <mergeCell ref="B41:D41"/>
    <mergeCell ref="B42:D42"/>
    <mergeCell ref="F38:G38"/>
    <mergeCell ref="F39:G39"/>
    <mergeCell ref="F40:G40"/>
    <mergeCell ref="F41:G41"/>
    <mergeCell ref="F42:G42"/>
    <mergeCell ref="B52:D52"/>
    <mergeCell ref="A49:C49"/>
    <mergeCell ref="B44:I44"/>
    <mergeCell ref="D47:H47"/>
    <mergeCell ref="A48:C48"/>
    <mergeCell ref="E48:G48"/>
    <mergeCell ref="B21:D21"/>
    <mergeCell ref="B22:D22"/>
    <mergeCell ref="D61:H61"/>
    <mergeCell ref="A50:C50"/>
    <mergeCell ref="E49:G49"/>
    <mergeCell ref="E50:G50"/>
    <mergeCell ref="D57:H57"/>
    <mergeCell ref="D58:H58"/>
    <mergeCell ref="D60:H60"/>
    <mergeCell ref="G52:H52"/>
    <mergeCell ref="B6:H6"/>
    <mergeCell ref="B7:H7"/>
    <mergeCell ref="B11:D11"/>
    <mergeCell ref="F11:G11"/>
    <mergeCell ref="H11:I11"/>
    <mergeCell ref="B43:D43"/>
    <mergeCell ref="F43:G43"/>
    <mergeCell ref="H43:I43"/>
    <mergeCell ref="B12:D12"/>
    <mergeCell ref="B13:D13"/>
    <mergeCell ref="B23:D23"/>
    <mergeCell ref="B24:D24"/>
    <mergeCell ref="B25:D25"/>
    <mergeCell ref="B26:D26"/>
    <mergeCell ref="A3:I3"/>
    <mergeCell ref="A4:I4"/>
    <mergeCell ref="A5:I5"/>
    <mergeCell ref="B10:D10"/>
    <mergeCell ref="F10:G10"/>
    <mergeCell ref="H10:I10"/>
    <mergeCell ref="B31:D31"/>
    <mergeCell ref="B32:D32"/>
    <mergeCell ref="B33:D33"/>
    <mergeCell ref="B34:D34"/>
    <mergeCell ref="B27:D27"/>
    <mergeCell ref="B28:D28"/>
    <mergeCell ref="B29:D29"/>
    <mergeCell ref="B30:D30"/>
    <mergeCell ref="F28:G28"/>
    <mergeCell ref="B35:D35"/>
    <mergeCell ref="B36:D36"/>
    <mergeCell ref="B37:D37"/>
    <mergeCell ref="F12:G12"/>
    <mergeCell ref="F13:G13"/>
    <mergeCell ref="F21:G21"/>
    <mergeCell ref="F22:G22"/>
    <mergeCell ref="F23:G23"/>
    <mergeCell ref="F24:G24"/>
    <mergeCell ref="F25:G25"/>
    <mergeCell ref="F29:G29"/>
    <mergeCell ref="F36:G36"/>
    <mergeCell ref="F37:G37"/>
    <mergeCell ref="F30:G30"/>
    <mergeCell ref="F31:G31"/>
    <mergeCell ref="F32:G32"/>
    <mergeCell ref="F33:G33"/>
    <mergeCell ref="F34:G34"/>
    <mergeCell ref="F35:G35"/>
    <mergeCell ref="H12:I12"/>
    <mergeCell ref="H13:I13"/>
    <mergeCell ref="H21:I21"/>
    <mergeCell ref="H22:I22"/>
    <mergeCell ref="F26:G26"/>
    <mergeCell ref="F27:G27"/>
    <mergeCell ref="H27:I27"/>
    <mergeCell ref="H14:I14"/>
    <mergeCell ref="H15:I15"/>
    <mergeCell ref="H16:I16"/>
    <mergeCell ref="H28:I28"/>
    <mergeCell ref="H29:I29"/>
    <mergeCell ref="H30:I30"/>
    <mergeCell ref="H23:I23"/>
    <mergeCell ref="H24:I24"/>
    <mergeCell ref="H25:I25"/>
    <mergeCell ref="H26:I26"/>
    <mergeCell ref="H35:I35"/>
    <mergeCell ref="H36:I36"/>
    <mergeCell ref="H37:I37"/>
    <mergeCell ref="H31:I31"/>
    <mergeCell ref="H32:I32"/>
    <mergeCell ref="H33:I33"/>
    <mergeCell ref="H34:I34"/>
    <mergeCell ref="F19:G19"/>
    <mergeCell ref="F20:G20"/>
    <mergeCell ref="B14:D14"/>
    <mergeCell ref="B15:D15"/>
    <mergeCell ref="B16:D16"/>
    <mergeCell ref="B17:D17"/>
    <mergeCell ref="B18:D18"/>
    <mergeCell ref="B19:D19"/>
    <mergeCell ref="H17:I17"/>
    <mergeCell ref="H18:I18"/>
    <mergeCell ref="H19:I19"/>
    <mergeCell ref="H20:I20"/>
    <mergeCell ref="B20:D20"/>
    <mergeCell ref="F14:G14"/>
    <mergeCell ref="F15:G15"/>
    <mergeCell ref="F16:G16"/>
    <mergeCell ref="F17:G17"/>
    <mergeCell ref="F18:G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4">
      <selection activeCell="A36" sqref="A36:B36"/>
    </sheetView>
  </sheetViews>
  <sheetFormatPr defaultColWidth="9.00390625" defaultRowHeight="12.75"/>
  <cols>
    <col min="1" max="1" width="20.625" style="16" customWidth="1"/>
    <col min="2" max="2" width="30.875" style="16" customWidth="1"/>
    <col min="3" max="3" width="60.125" style="16" customWidth="1"/>
    <col min="4" max="16384" width="9.125" style="16" customWidth="1"/>
  </cols>
  <sheetData>
    <row r="1" spans="1:3" ht="20.25">
      <c r="A1" s="488" t="s">
        <v>0</v>
      </c>
      <c r="B1" s="488"/>
      <c r="C1" s="488"/>
    </row>
    <row r="2" spans="1:3" ht="21" thickBot="1">
      <c r="A2" s="488" t="s">
        <v>142</v>
      </c>
      <c r="B2" s="488"/>
      <c r="C2" s="488"/>
    </row>
    <row r="3" spans="1:3" ht="16.5" thickBot="1">
      <c r="A3" s="466" t="s">
        <v>197</v>
      </c>
      <c r="B3" s="467"/>
      <c r="C3" s="468"/>
    </row>
    <row r="4" spans="1:3" ht="20.25">
      <c r="A4" s="488"/>
      <c r="B4" s="488"/>
      <c r="C4" s="488"/>
    </row>
    <row r="5" spans="1:3" ht="7.5" customHeight="1">
      <c r="A5" s="488"/>
      <c r="B5" s="488"/>
      <c r="C5" s="488"/>
    </row>
    <row r="6" spans="1:3" ht="20.25">
      <c r="A6" s="488" t="s">
        <v>87</v>
      </c>
      <c r="B6" s="488"/>
      <c r="C6" s="488"/>
    </row>
    <row r="7" spans="1:3" ht="7.5" customHeight="1" thickBot="1">
      <c r="A7" s="17"/>
      <c r="B7" s="17"/>
      <c r="C7" s="17"/>
    </row>
    <row r="8" spans="1:3" ht="30.75" customHeight="1" thickBot="1">
      <c r="A8" s="478" t="s">
        <v>1</v>
      </c>
      <c r="B8" s="479"/>
      <c r="C8" s="100" t="str">
        <f>A3</f>
        <v>AĞRI KADIN KONUKEVİ MÜDÜRLÜĞÜ</v>
      </c>
    </row>
    <row r="9" spans="1:3" ht="20.25" customHeight="1" thickBot="1">
      <c r="A9" s="478" t="s">
        <v>2</v>
      </c>
      <c r="B9" s="479"/>
      <c r="C9" s="211"/>
    </row>
    <row r="10" spans="1:3" ht="16.5" thickBot="1">
      <c r="A10" s="466" t="str">
        <f>C8</f>
        <v>AĞRI KADIN KONUKEVİ MÜDÜRLÜĞÜ</v>
      </c>
      <c r="B10" s="467"/>
      <c r="C10" s="468"/>
    </row>
    <row r="11" spans="1:3" ht="13.5" thickBot="1">
      <c r="A11" s="482"/>
      <c r="B11" s="483"/>
      <c r="C11" s="484"/>
    </row>
    <row r="12" spans="1:3" ht="19.5" thickBot="1">
      <c r="A12" s="489" t="s">
        <v>3</v>
      </c>
      <c r="B12" s="490"/>
      <c r="C12" s="491"/>
    </row>
    <row r="13" spans="1:3" ht="16.5" thickBot="1">
      <c r="A13" s="20" t="s">
        <v>4</v>
      </c>
      <c r="B13" s="485" t="s">
        <v>261</v>
      </c>
      <c r="C13" s="486"/>
    </row>
    <row r="14" spans="1:3" ht="18" customHeight="1" thickBot="1">
      <c r="A14" s="20" t="s">
        <v>5</v>
      </c>
      <c r="B14" s="485" t="s">
        <v>261</v>
      </c>
      <c r="C14" s="486"/>
    </row>
    <row r="15" spans="1:3" ht="18" customHeight="1" thickBot="1">
      <c r="A15" s="20" t="s">
        <v>6</v>
      </c>
      <c r="B15" s="487" t="s">
        <v>262</v>
      </c>
      <c r="C15" s="486"/>
    </row>
    <row r="16" spans="1:3" ht="13.5" thickBot="1">
      <c r="A16" s="482"/>
      <c r="B16" s="483"/>
      <c r="C16" s="484"/>
    </row>
    <row r="17" spans="1:3" ht="16.5" customHeight="1" thickBot="1">
      <c r="A17" s="478" t="s">
        <v>7</v>
      </c>
      <c r="B17" s="479"/>
      <c r="C17" s="101">
        <v>3880.8</v>
      </c>
    </row>
    <row r="18" spans="1:3" ht="16.5" customHeight="1" thickBot="1">
      <c r="A18" s="478" t="s">
        <v>8</v>
      </c>
      <c r="B18" s="479"/>
      <c r="C18" s="21">
        <v>4000</v>
      </c>
    </row>
    <row r="19" spans="1:3" ht="16.5" thickBot="1">
      <c r="A19" s="478" t="s">
        <v>9</v>
      </c>
      <c r="B19" s="479"/>
      <c r="C19" s="22"/>
    </row>
    <row r="20" spans="1:3" ht="16.5" thickBot="1">
      <c r="A20" s="478" t="s">
        <v>10</v>
      </c>
      <c r="B20" s="479"/>
      <c r="C20" s="213" t="s">
        <v>196</v>
      </c>
    </row>
    <row r="21" spans="1:3" ht="16.5" thickBot="1">
      <c r="A21" s="478" t="s">
        <v>11</v>
      </c>
      <c r="B21" s="479"/>
      <c r="C21" s="19" t="s">
        <v>12</v>
      </c>
    </row>
    <row r="22" spans="1:3" ht="32.25" customHeight="1" thickBot="1">
      <c r="A22" s="478" t="s">
        <v>13</v>
      </c>
      <c r="B22" s="479"/>
      <c r="C22" s="18" t="s">
        <v>29</v>
      </c>
    </row>
    <row r="23" spans="1:3" ht="22.5" customHeight="1" thickBot="1">
      <c r="A23" s="478" t="s">
        <v>14</v>
      </c>
      <c r="B23" s="479"/>
      <c r="C23" s="19" t="s">
        <v>22</v>
      </c>
    </row>
    <row r="24" spans="1:3" ht="21.75" customHeight="1" thickBot="1">
      <c r="A24" s="478" t="s">
        <v>15</v>
      </c>
      <c r="B24" s="479"/>
      <c r="C24" s="19" t="s">
        <v>31</v>
      </c>
    </row>
    <row r="25" spans="1:3" ht="34.5" customHeight="1" thickBot="1">
      <c r="A25" s="480" t="s">
        <v>16</v>
      </c>
      <c r="B25" s="481"/>
      <c r="C25" s="23" t="s">
        <v>30</v>
      </c>
    </row>
    <row r="26" spans="1:3" ht="16.5" thickBot="1">
      <c r="A26" s="466" t="s">
        <v>17</v>
      </c>
      <c r="B26" s="467"/>
      <c r="C26" s="468"/>
    </row>
    <row r="27" spans="1:3" ht="129" customHeight="1">
      <c r="A27" s="469" t="s">
        <v>263</v>
      </c>
      <c r="B27" s="470"/>
      <c r="C27" s="471"/>
    </row>
    <row r="28" spans="1:3" ht="15.75">
      <c r="A28" s="472"/>
      <c r="B28" s="473"/>
      <c r="C28" s="474"/>
    </row>
    <row r="29" spans="1:3" ht="3.75" customHeight="1" thickBot="1">
      <c r="A29" s="475"/>
      <c r="B29" s="476"/>
      <c r="C29" s="477"/>
    </row>
    <row r="30" spans="1:3" ht="3.75" customHeight="1" thickBot="1">
      <c r="A30" s="24"/>
      <c r="B30" s="25"/>
      <c r="C30" s="26"/>
    </row>
    <row r="31" spans="1:3" ht="16.5" thickBot="1">
      <c r="A31" s="463" t="s">
        <v>18</v>
      </c>
      <c r="B31" s="464"/>
      <c r="C31" s="465"/>
    </row>
    <row r="32" spans="1:3" ht="15.75">
      <c r="A32" s="27"/>
      <c r="B32" s="28"/>
      <c r="C32" s="29"/>
    </row>
    <row r="33" spans="1:3" ht="15.75">
      <c r="A33" s="30"/>
      <c r="B33" s="31"/>
      <c r="C33" s="32"/>
    </row>
    <row r="34" spans="1:3" ht="15.75">
      <c r="A34" s="461" t="s">
        <v>61</v>
      </c>
      <c r="B34" s="462"/>
      <c r="C34" s="33" t="s">
        <v>62</v>
      </c>
    </row>
    <row r="35" spans="1:3" ht="15.75">
      <c r="A35" s="459"/>
      <c r="B35" s="460"/>
      <c r="C35" s="32"/>
    </row>
    <row r="36" spans="1:4" ht="15.75">
      <c r="A36" s="459" t="s">
        <v>265</v>
      </c>
      <c r="B36" s="462"/>
      <c r="C36" s="459" t="s">
        <v>265</v>
      </c>
      <c r="D36" s="462"/>
    </row>
    <row r="37" spans="1:3" ht="15.75">
      <c r="A37" s="461" t="s">
        <v>264</v>
      </c>
      <c r="B37" s="462"/>
      <c r="C37" s="32" t="s">
        <v>207</v>
      </c>
    </row>
    <row r="38" spans="1:3" ht="15.75">
      <c r="A38" s="461" t="s">
        <v>206</v>
      </c>
      <c r="B38" s="462"/>
      <c r="C38" s="32" t="s">
        <v>208</v>
      </c>
    </row>
    <row r="39" spans="1:3" ht="15.75">
      <c r="A39" s="30"/>
      <c r="B39" s="31"/>
      <c r="C39" s="32"/>
    </row>
    <row r="40" spans="1:3" ht="16.5" thickBot="1">
      <c r="A40" s="34"/>
      <c r="B40" s="35"/>
      <c r="C40" s="36"/>
    </row>
    <row r="41" spans="1:3" ht="15.75">
      <c r="A41" s="37" t="s">
        <v>19</v>
      </c>
      <c r="B41" s="37"/>
      <c r="C41" s="37"/>
    </row>
    <row r="42" spans="1:3" ht="12.75">
      <c r="A42" s="38"/>
      <c r="B42" s="38"/>
      <c r="C42" s="38"/>
    </row>
    <row r="43" spans="1:3" ht="12.75">
      <c r="A43" s="38" t="s">
        <v>23</v>
      </c>
      <c r="B43" s="38"/>
      <c r="C43" s="38"/>
    </row>
    <row r="44" spans="1:3" ht="12.75">
      <c r="A44" s="38" t="s">
        <v>24</v>
      </c>
      <c r="B44" s="38"/>
      <c r="C44" s="38"/>
    </row>
    <row r="45" ht="12.75">
      <c r="A45" s="16" t="s">
        <v>25</v>
      </c>
    </row>
    <row r="46" ht="12.75">
      <c r="C46" s="39" t="s">
        <v>26</v>
      </c>
    </row>
    <row r="47" ht="12.75">
      <c r="C47" s="39" t="s">
        <v>27</v>
      </c>
    </row>
  </sheetData>
  <sheetProtection/>
  <mergeCells count="35">
    <mergeCell ref="A1:C1"/>
    <mergeCell ref="A2:C2"/>
    <mergeCell ref="A3:C3"/>
    <mergeCell ref="A4:C4"/>
    <mergeCell ref="A12:C12"/>
    <mergeCell ref="B13:C13"/>
    <mergeCell ref="A5:C5"/>
    <mergeCell ref="A6:C6"/>
    <mergeCell ref="A8:B8"/>
    <mergeCell ref="A9:B9"/>
    <mergeCell ref="A10:C10"/>
    <mergeCell ref="A11:C11"/>
    <mergeCell ref="A18:B18"/>
    <mergeCell ref="A19:B19"/>
    <mergeCell ref="A20:B20"/>
    <mergeCell ref="A21:B21"/>
    <mergeCell ref="B14:C14"/>
    <mergeCell ref="B15:C15"/>
    <mergeCell ref="A16:C16"/>
    <mergeCell ref="A17:B17"/>
    <mergeCell ref="A26:C26"/>
    <mergeCell ref="A27:C27"/>
    <mergeCell ref="A28:C28"/>
    <mergeCell ref="A29:C29"/>
    <mergeCell ref="A22:B22"/>
    <mergeCell ref="A23:B23"/>
    <mergeCell ref="A24:B24"/>
    <mergeCell ref="A25:B25"/>
    <mergeCell ref="A35:B35"/>
    <mergeCell ref="A37:B37"/>
    <mergeCell ref="A38:B38"/>
    <mergeCell ref="A34:B34"/>
    <mergeCell ref="A36:B36"/>
    <mergeCell ref="A31:C31"/>
    <mergeCell ref="C36:D36"/>
  </mergeCells>
  <printOptions/>
  <pageMargins left="0.75" right="0.75" top="0.49" bottom="0.8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view="pageBreakPreview" zoomScale="55" zoomScaleNormal="85" zoomScaleSheetLayoutView="55" zoomScalePageLayoutView="0" workbookViewId="0" topLeftCell="B4">
      <selection activeCell="D38" sqref="D38"/>
    </sheetView>
  </sheetViews>
  <sheetFormatPr defaultColWidth="9.00390625" defaultRowHeight="12.75"/>
  <cols>
    <col min="1" max="1" width="5.125" style="16" customWidth="1"/>
    <col min="2" max="2" width="51.125" style="16" customWidth="1"/>
    <col min="3" max="3" width="15.625" style="16" customWidth="1"/>
    <col min="4" max="4" width="12.125" style="16" customWidth="1"/>
    <col min="5" max="5" width="27.625" style="16" customWidth="1"/>
    <col min="6" max="6" width="36.625" style="16" customWidth="1"/>
    <col min="7" max="7" width="25.125" style="16" customWidth="1"/>
    <col min="8" max="8" width="32.375" style="16" customWidth="1"/>
    <col min="9" max="9" width="34.375" style="16" customWidth="1"/>
    <col min="10" max="10" width="34.00390625" style="16" customWidth="1"/>
    <col min="11" max="11" width="36.00390625" style="16" customWidth="1"/>
    <col min="12" max="16384" width="9.125" style="16" customWidth="1"/>
  </cols>
  <sheetData>
    <row r="2" spans="1:10" ht="25.5">
      <c r="A2" s="500" t="s">
        <v>191</v>
      </c>
      <c r="B2" s="500"/>
      <c r="C2" s="500"/>
      <c r="D2" s="500"/>
      <c r="E2" s="500"/>
      <c r="F2" s="500"/>
      <c r="G2" s="500"/>
      <c r="H2" s="500"/>
      <c r="I2" s="500"/>
      <c r="J2" s="500"/>
    </row>
    <row r="4" spans="2:11" ht="18.75">
      <c r="B4" s="506" t="s">
        <v>64</v>
      </c>
      <c r="C4" s="506"/>
      <c r="D4" s="506"/>
      <c r="E4" s="506"/>
      <c r="F4" s="499" t="s">
        <v>202</v>
      </c>
      <c r="G4" s="499"/>
      <c r="H4" s="499"/>
      <c r="I4" s="499"/>
      <c r="J4" s="499"/>
      <c r="K4" s="499"/>
    </row>
    <row r="5" spans="2:11" ht="18.75">
      <c r="B5" s="506" t="s">
        <v>65</v>
      </c>
      <c r="C5" s="506"/>
      <c r="D5" s="506"/>
      <c r="E5" s="506"/>
      <c r="F5" s="499" t="s">
        <v>234</v>
      </c>
      <c r="G5" s="499"/>
      <c r="H5" s="499"/>
      <c r="I5" s="499"/>
      <c r="J5" s="499"/>
      <c r="K5" s="499"/>
    </row>
    <row r="6" spans="2:11" ht="18.75">
      <c r="B6" s="506" t="s">
        <v>66</v>
      </c>
      <c r="C6" s="506"/>
      <c r="D6" s="506"/>
      <c r="E6" s="506"/>
      <c r="F6" s="499"/>
      <c r="G6" s="499"/>
      <c r="H6" s="499"/>
      <c r="I6" s="499"/>
      <c r="J6" s="499"/>
      <c r="K6" s="499"/>
    </row>
    <row r="7" spans="2:11" ht="18.75">
      <c r="B7" s="506" t="s">
        <v>67</v>
      </c>
      <c r="C7" s="506"/>
      <c r="D7" s="506"/>
      <c r="E7" s="506"/>
      <c r="F7" s="498">
        <v>43368</v>
      </c>
      <c r="G7" s="498"/>
      <c r="H7" s="499"/>
      <c r="I7" s="499"/>
      <c r="J7" s="499"/>
      <c r="K7" s="499"/>
    </row>
    <row r="9" spans="1:11" ht="12.75">
      <c r="A9" s="502" t="s">
        <v>68</v>
      </c>
      <c r="B9" s="502"/>
      <c r="C9" s="70"/>
      <c r="D9" s="70"/>
      <c r="E9" s="502" t="s">
        <v>69</v>
      </c>
      <c r="F9" s="502"/>
      <c r="G9" s="502"/>
      <c r="H9" s="502"/>
      <c r="I9" s="502"/>
      <c r="J9" s="502"/>
      <c r="K9" s="502"/>
    </row>
    <row r="10" spans="1:11" ht="25.5" customHeight="1">
      <c r="A10" s="502"/>
      <c r="B10" s="502"/>
      <c r="C10" s="70" t="str">
        <f>'TEKLİF MEKTUBU'!C15</f>
        <v>MİKTARI</v>
      </c>
      <c r="D10" s="70" t="str">
        <f>'TEKLİF MEKTUBU'!D15</f>
        <v>NEVİ</v>
      </c>
      <c r="E10" s="70" t="s">
        <v>199</v>
      </c>
      <c r="F10" s="70" t="s">
        <v>200</v>
      </c>
      <c r="G10" s="70" t="s">
        <v>201</v>
      </c>
      <c r="H10" s="70" t="str">
        <f>'YAK.MAL.'!N3</f>
        <v>ORTALAMA FİYAT</v>
      </c>
      <c r="I10" s="70"/>
      <c r="J10" s="71"/>
      <c r="K10" s="71"/>
    </row>
    <row r="11" spans="1:11" ht="15" customHeight="1">
      <c r="A11" s="92">
        <v>1</v>
      </c>
      <c r="B11" s="79" t="str">
        <f>'TEKLİF MEKTUBU'!B16</f>
        <v>ANNE ETEĞİ (Lastikli)</v>
      </c>
      <c r="C11" s="79">
        <f>'TEKLİF MEKTUBU'!C16</f>
        <v>75</v>
      </c>
      <c r="D11" s="79" t="str">
        <f>'TEKLİF MEKTUBU'!D16</f>
        <v>ADET</v>
      </c>
      <c r="E11" s="80">
        <v>3855.6</v>
      </c>
      <c r="F11" s="80">
        <v>3893.4</v>
      </c>
      <c r="G11" s="80">
        <v>3893.4</v>
      </c>
      <c r="H11" s="80">
        <f>(E11+F11+G11)/3</f>
        <v>3880.7999999999997</v>
      </c>
      <c r="I11" s="80"/>
      <c r="J11" s="80"/>
      <c r="K11" s="81"/>
    </row>
    <row r="12" spans="1:11" ht="15" customHeight="1">
      <c r="A12" s="92">
        <v>2</v>
      </c>
      <c r="B12" s="79" t="s">
        <v>243</v>
      </c>
      <c r="C12" s="79">
        <v>100</v>
      </c>
      <c r="D12" s="79" t="s">
        <v>181</v>
      </c>
      <c r="E12" s="80"/>
      <c r="F12" s="80"/>
      <c r="G12" s="80"/>
      <c r="H12" s="80"/>
      <c r="I12" s="80"/>
      <c r="J12" s="80"/>
      <c r="K12" s="81"/>
    </row>
    <row r="13" spans="1:11" ht="15" customHeight="1">
      <c r="A13" s="92">
        <v>3</v>
      </c>
      <c r="B13" s="79" t="s">
        <v>244</v>
      </c>
      <c r="C13" s="79">
        <v>1000</v>
      </c>
      <c r="D13" s="79" t="s">
        <v>181</v>
      </c>
      <c r="E13" s="80"/>
      <c r="F13" s="80"/>
      <c r="G13" s="80"/>
      <c r="H13" s="80"/>
      <c r="I13" s="80"/>
      <c r="J13" s="80"/>
      <c r="K13" s="81"/>
    </row>
    <row r="14" spans="1:11" ht="15" customHeight="1">
      <c r="A14" s="92">
        <v>4</v>
      </c>
      <c r="B14" s="79" t="s">
        <v>245</v>
      </c>
      <c r="C14" s="79">
        <v>1000</v>
      </c>
      <c r="D14" s="79" t="s">
        <v>181</v>
      </c>
      <c r="E14" s="80"/>
      <c r="F14" s="80"/>
      <c r="G14" s="80"/>
      <c r="H14" s="80"/>
      <c r="I14" s="80"/>
      <c r="J14" s="80"/>
      <c r="K14" s="81"/>
    </row>
    <row r="15" spans="1:11" ht="15" customHeight="1">
      <c r="A15" s="92">
        <v>5</v>
      </c>
      <c r="B15" s="79" t="s">
        <v>246</v>
      </c>
      <c r="C15" s="79">
        <v>300</v>
      </c>
      <c r="D15" s="79" t="s">
        <v>181</v>
      </c>
      <c r="E15" s="80"/>
      <c r="F15" s="80"/>
      <c r="G15" s="80"/>
      <c r="H15" s="80"/>
      <c r="I15" s="80"/>
      <c r="J15" s="80"/>
      <c r="K15" s="81"/>
    </row>
    <row r="16" spans="1:11" ht="15" customHeight="1">
      <c r="A16" s="92">
        <v>6</v>
      </c>
      <c r="B16" s="79" t="s">
        <v>236</v>
      </c>
      <c r="C16" s="79">
        <v>150</v>
      </c>
      <c r="D16" s="79" t="s">
        <v>181</v>
      </c>
      <c r="E16" s="80"/>
      <c r="F16" s="80"/>
      <c r="G16" s="80"/>
      <c r="H16" s="80"/>
      <c r="I16" s="80"/>
      <c r="J16" s="80"/>
      <c r="K16" s="81"/>
    </row>
    <row r="17" spans="1:11" ht="15" customHeight="1">
      <c r="A17" s="92">
        <v>7</v>
      </c>
      <c r="B17" s="79" t="s">
        <v>247</v>
      </c>
      <c r="C17" s="79">
        <v>250</v>
      </c>
      <c r="D17" s="79" t="s">
        <v>181</v>
      </c>
      <c r="E17" s="80"/>
      <c r="F17" s="80"/>
      <c r="G17" s="80"/>
      <c r="H17" s="80"/>
      <c r="I17" s="80"/>
      <c r="J17" s="80"/>
      <c r="K17" s="81"/>
    </row>
    <row r="18" spans="1:11" ht="15" customHeight="1">
      <c r="A18" s="92">
        <v>8</v>
      </c>
      <c r="B18" s="79" t="s">
        <v>248</v>
      </c>
      <c r="C18" s="79">
        <v>200</v>
      </c>
      <c r="D18" s="79" t="s">
        <v>181</v>
      </c>
      <c r="E18" s="80"/>
      <c r="F18" s="80"/>
      <c r="G18" s="80"/>
      <c r="H18" s="80"/>
      <c r="I18" s="80"/>
      <c r="J18" s="80"/>
      <c r="K18" s="81"/>
    </row>
    <row r="19" spans="1:11" ht="15" customHeight="1">
      <c r="A19" s="92">
        <v>9</v>
      </c>
      <c r="B19" s="79" t="s">
        <v>237</v>
      </c>
      <c r="C19" s="79">
        <v>500</v>
      </c>
      <c r="D19" s="79" t="s">
        <v>181</v>
      </c>
      <c r="E19" s="80"/>
      <c r="F19" s="80"/>
      <c r="G19" s="80"/>
      <c r="H19" s="80"/>
      <c r="I19" s="80"/>
      <c r="J19" s="80"/>
      <c r="K19" s="81"/>
    </row>
    <row r="20" spans="1:11" ht="15" customHeight="1">
      <c r="A20" s="92">
        <v>10</v>
      </c>
      <c r="B20" s="79" t="s">
        <v>238</v>
      </c>
      <c r="C20" s="79">
        <v>100</v>
      </c>
      <c r="D20" s="79" t="s">
        <v>181</v>
      </c>
      <c r="E20" s="80"/>
      <c r="F20" s="80"/>
      <c r="G20" s="80"/>
      <c r="H20" s="80"/>
      <c r="I20" s="80"/>
      <c r="J20" s="80"/>
      <c r="K20" s="81"/>
    </row>
    <row r="21" spans="1:11" ht="15" customHeight="1">
      <c r="A21" s="92">
        <v>11</v>
      </c>
      <c r="B21" s="79" t="s">
        <v>249</v>
      </c>
      <c r="C21" s="79">
        <v>200</v>
      </c>
      <c r="D21" s="79" t="s">
        <v>181</v>
      </c>
      <c r="E21" s="80"/>
      <c r="F21" s="80"/>
      <c r="G21" s="80"/>
      <c r="H21" s="80"/>
      <c r="I21" s="80"/>
      <c r="J21" s="80"/>
      <c r="K21" s="81"/>
    </row>
    <row r="22" spans="1:11" ht="15" customHeight="1">
      <c r="A22" s="92">
        <v>12</v>
      </c>
      <c r="B22" s="79" t="s">
        <v>240</v>
      </c>
      <c r="C22" s="79">
        <v>500</v>
      </c>
      <c r="D22" s="79" t="s">
        <v>181</v>
      </c>
      <c r="E22" s="80"/>
      <c r="F22" s="80"/>
      <c r="G22" s="80"/>
      <c r="H22" s="80"/>
      <c r="I22" s="80"/>
      <c r="J22" s="80"/>
      <c r="K22" s="81"/>
    </row>
    <row r="23" spans="1:11" ht="15" customHeight="1">
      <c r="A23" s="92">
        <v>13</v>
      </c>
      <c r="B23" s="79" t="s">
        <v>241</v>
      </c>
      <c r="C23" s="79">
        <v>500</v>
      </c>
      <c r="D23" s="79" t="s">
        <v>181</v>
      </c>
      <c r="E23" s="80"/>
      <c r="F23" s="80"/>
      <c r="G23" s="80"/>
      <c r="H23" s="80"/>
      <c r="I23" s="80"/>
      <c r="J23" s="80"/>
      <c r="K23" s="81"/>
    </row>
    <row r="24" spans="1:11" ht="15" customHeight="1">
      <c r="A24" s="92">
        <v>14</v>
      </c>
      <c r="B24" s="79" t="s">
        <v>250</v>
      </c>
      <c r="C24" s="79">
        <v>500</v>
      </c>
      <c r="D24" s="79" t="s">
        <v>181</v>
      </c>
      <c r="E24" s="80"/>
      <c r="F24" s="80"/>
      <c r="G24" s="80"/>
      <c r="H24" s="80"/>
      <c r="I24" s="80"/>
      <c r="J24" s="80"/>
      <c r="K24" s="81"/>
    </row>
    <row r="25" spans="1:11" ht="15" customHeight="1">
      <c r="A25" s="92">
        <v>15</v>
      </c>
      <c r="B25" s="79" t="s">
        <v>251</v>
      </c>
      <c r="C25" s="79">
        <v>150</v>
      </c>
      <c r="D25" s="79" t="s">
        <v>181</v>
      </c>
      <c r="E25" s="80"/>
      <c r="F25" s="80"/>
      <c r="G25" s="80"/>
      <c r="H25" s="80"/>
      <c r="I25" s="80"/>
      <c r="J25" s="80"/>
      <c r="K25" s="81"/>
    </row>
    <row r="26" spans="1:11" ht="15" customHeight="1">
      <c r="A26" s="92">
        <v>16</v>
      </c>
      <c r="B26" s="79" t="s">
        <v>252</v>
      </c>
      <c r="C26" s="79">
        <v>150</v>
      </c>
      <c r="D26" s="79" t="s">
        <v>181</v>
      </c>
      <c r="E26" s="80"/>
      <c r="F26" s="80"/>
      <c r="G26" s="80"/>
      <c r="H26" s="80"/>
      <c r="I26" s="80"/>
      <c r="J26" s="80"/>
      <c r="K26" s="81"/>
    </row>
    <row r="27" spans="1:11" ht="15" customHeight="1">
      <c r="A27" s="92">
        <v>17</v>
      </c>
      <c r="B27" s="79" t="s">
        <v>254</v>
      </c>
      <c r="C27" s="79">
        <v>100</v>
      </c>
      <c r="D27" s="79" t="s">
        <v>181</v>
      </c>
      <c r="E27" s="80"/>
      <c r="F27" s="80"/>
      <c r="G27" s="80"/>
      <c r="H27" s="80"/>
      <c r="I27" s="80"/>
      <c r="J27" s="80"/>
      <c r="K27" s="81"/>
    </row>
    <row r="28" spans="1:11" ht="15" customHeight="1">
      <c r="A28" s="92">
        <v>18</v>
      </c>
      <c r="B28" s="79" t="s">
        <v>253</v>
      </c>
      <c r="C28" s="79">
        <v>100</v>
      </c>
      <c r="D28" s="79" t="s">
        <v>181</v>
      </c>
      <c r="E28" s="80"/>
      <c r="F28" s="80"/>
      <c r="G28" s="80"/>
      <c r="H28" s="80"/>
      <c r="I28" s="80"/>
      <c r="J28" s="80"/>
      <c r="K28" s="81"/>
    </row>
    <row r="29" spans="1:11" ht="15" customHeight="1">
      <c r="A29" s="92">
        <v>19</v>
      </c>
      <c r="B29" s="79" t="s">
        <v>255</v>
      </c>
      <c r="C29" s="79">
        <v>150</v>
      </c>
      <c r="D29" s="79" t="s">
        <v>181</v>
      </c>
      <c r="E29" s="80"/>
      <c r="F29" s="80"/>
      <c r="G29" s="80"/>
      <c r="H29" s="80"/>
      <c r="I29" s="80"/>
      <c r="J29" s="80"/>
      <c r="K29" s="81"/>
    </row>
    <row r="30" spans="1:11" ht="15" customHeight="1">
      <c r="A30" s="92">
        <v>20</v>
      </c>
      <c r="B30" s="79" t="s">
        <v>256</v>
      </c>
      <c r="C30" s="79">
        <v>150</v>
      </c>
      <c r="D30" s="79" t="s">
        <v>181</v>
      </c>
      <c r="E30" s="80"/>
      <c r="F30" s="80"/>
      <c r="G30" s="80"/>
      <c r="H30" s="80"/>
      <c r="I30" s="80"/>
      <c r="J30" s="80"/>
      <c r="K30" s="81"/>
    </row>
    <row r="31" spans="1:11" ht="15" customHeight="1">
      <c r="A31" s="92">
        <v>21</v>
      </c>
      <c r="B31" s="79" t="s">
        <v>257</v>
      </c>
      <c r="C31" s="79">
        <v>100</v>
      </c>
      <c r="D31" s="79" t="s">
        <v>181</v>
      </c>
      <c r="E31" s="80"/>
      <c r="F31" s="80"/>
      <c r="G31" s="80"/>
      <c r="H31" s="80"/>
      <c r="I31" s="80"/>
      <c r="J31" s="80"/>
      <c r="K31" s="81"/>
    </row>
    <row r="32" spans="1:11" ht="15" customHeight="1">
      <c r="A32" s="92">
        <v>22</v>
      </c>
      <c r="B32" s="79" t="s">
        <v>258</v>
      </c>
      <c r="C32" s="79">
        <v>100</v>
      </c>
      <c r="D32" s="79" t="s">
        <v>181</v>
      </c>
      <c r="E32" s="80"/>
      <c r="F32" s="80"/>
      <c r="G32" s="80"/>
      <c r="H32" s="80"/>
      <c r="I32" s="80"/>
      <c r="J32" s="80"/>
      <c r="K32" s="81"/>
    </row>
    <row r="33" spans="1:11" ht="15" customHeight="1">
      <c r="A33" s="92">
        <v>23</v>
      </c>
      <c r="B33" s="79" t="s">
        <v>259</v>
      </c>
      <c r="C33" s="79">
        <v>5</v>
      </c>
      <c r="D33" s="79" t="s">
        <v>181</v>
      </c>
      <c r="E33" s="80"/>
      <c r="F33" s="80"/>
      <c r="G33" s="80"/>
      <c r="H33" s="80"/>
      <c r="I33" s="80"/>
      <c r="J33" s="80"/>
      <c r="K33" s="81"/>
    </row>
    <row r="34" spans="1:11" ht="15" customHeight="1">
      <c r="A34" s="92">
        <v>24</v>
      </c>
      <c r="B34" s="79" t="s">
        <v>260</v>
      </c>
      <c r="C34" s="79">
        <v>5</v>
      </c>
      <c r="D34" s="79" t="s">
        <v>181</v>
      </c>
      <c r="E34" s="80"/>
      <c r="F34" s="80"/>
      <c r="G34" s="80"/>
      <c r="H34" s="80"/>
      <c r="I34" s="80"/>
      <c r="J34" s="80"/>
      <c r="K34" s="81"/>
    </row>
    <row r="35" spans="1:11" ht="15" customHeight="1">
      <c r="A35" s="92">
        <v>25</v>
      </c>
      <c r="B35" s="79"/>
      <c r="C35" s="79"/>
      <c r="D35" s="79"/>
      <c r="E35" s="80"/>
      <c r="F35" s="80"/>
      <c r="G35" s="80"/>
      <c r="H35" s="80"/>
      <c r="I35" s="80"/>
      <c r="J35" s="80"/>
      <c r="K35" s="81"/>
    </row>
    <row r="36" spans="1:11" ht="15" customHeight="1">
      <c r="A36" s="92">
        <v>26</v>
      </c>
      <c r="B36" s="79"/>
      <c r="C36" s="79"/>
      <c r="D36" s="79"/>
      <c r="E36" s="80"/>
      <c r="F36" s="80"/>
      <c r="G36" s="80"/>
      <c r="H36" s="80"/>
      <c r="I36" s="80"/>
      <c r="J36" s="80"/>
      <c r="K36" s="81"/>
    </row>
    <row r="37" spans="1:11" ht="15" customHeight="1">
      <c r="A37" s="92">
        <v>27</v>
      </c>
      <c r="B37" s="79"/>
      <c r="C37" s="79"/>
      <c r="D37" s="79"/>
      <c r="E37" s="80"/>
      <c r="F37" s="80"/>
      <c r="G37" s="80"/>
      <c r="H37" s="80"/>
      <c r="I37" s="80"/>
      <c r="J37" s="80"/>
      <c r="K37" s="81"/>
    </row>
    <row r="38" spans="1:11" ht="15" customHeight="1">
      <c r="A38" s="92">
        <v>28</v>
      </c>
      <c r="B38" s="79"/>
      <c r="C38" s="79"/>
      <c r="D38" s="79"/>
      <c r="E38" s="80"/>
      <c r="F38" s="80"/>
      <c r="G38" s="80"/>
      <c r="H38" s="80"/>
      <c r="I38" s="80"/>
      <c r="J38" s="80"/>
      <c r="K38" s="81"/>
    </row>
    <row r="39" spans="1:11" ht="15" customHeight="1">
      <c r="A39" s="92">
        <v>29</v>
      </c>
      <c r="B39" s="79"/>
      <c r="C39" s="79"/>
      <c r="D39" s="79"/>
      <c r="E39" s="80"/>
      <c r="F39" s="80"/>
      <c r="G39" s="80"/>
      <c r="H39" s="80"/>
      <c r="I39" s="80"/>
      <c r="J39" s="80"/>
      <c r="K39" s="81"/>
    </row>
    <row r="40" spans="1:11" ht="15" customHeight="1">
      <c r="A40" s="92">
        <v>30</v>
      </c>
      <c r="B40" s="79"/>
      <c r="C40" s="79"/>
      <c r="D40" s="79"/>
      <c r="E40" s="80"/>
      <c r="F40" s="80"/>
      <c r="G40" s="80"/>
      <c r="H40" s="80"/>
      <c r="I40" s="80"/>
      <c r="J40" s="80"/>
      <c r="K40" s="81"/>
    </row>
    <row r="41" spans="1:11" ht="15" customHeight="1">
      <c r="A41" s="92">
        <v>31</v>
      </c>
      <c r="B41" s="79"/>
      <c r="C41" s="79"/>
      <c r="D41" s="79"/>
      <c r="E41" s="80"/>
      <c r="F41" s="80"/>
      <c r="G41" s="80"/>
      <c r="H41" s="80"/>
      <c r="I41" s="80"/>
      <c r="J41" s="80"/>
      <c r="K41" s="81"/>
    </row>
    <row r="42" spans="1:11" ht="15" customHeight="1">
      <c r="A42" s="92">
        <v>32</v>
      </c>
      <c r="B42" s="79"/>
      <c r="C42" s="79"/>
      <c r="D42" s="79"/>
      <c r="E42" s="80"/>
      <c r="F42" s="80"/>
      <c r="G42" s="80"/>
      <c r="H42" s="80"/>
      <c r="I42" s="80"/>
      <c r="J42" s="80"/>
      <c r="K42" s="81"/>
    </row>
    <row r="43" spans="1:11" ht="15" customHeight="1">
      <c r="A43" s="92">
        <v>33</v>
      </c>
      <c r="B43" s="79"/>
      <c r="C43" s="79"/>
      <c r="D43" s="79"/>
      <c r="E43" s="80"/>
      <c r="F43" s="80"/>
      <c r="G43" s="80"/>
      <c r="H43" s="80"/>
      <c r="I43" s="80"/>
      <c r="J43" s="80"/>
      <c r="K43" s="81"/>
    </row>
    <row r="44" spans="1:11" ht="15" customHeight="1">
      <c r="A44" s="71"/>
      <c r="B44" s="74" t="s">
        <v>21</v>
      </c>
      <c r="C44" s="74"/>
      <c r="D44" s="74"/>
      <c r="E44" s="75">
        <f>SUM(E11:E43)</f>
        <v>3855.6</v>
      </c>
      <c r="F44" s="75">
        <f>SUM(F11:F43)</f>
        <v>3893.4</v>
      </c>
      <c r="G44" s="75">
        <f>SUM(G11:G43)</f>
        <v>3893.4</v>
      </c>
      <c r="H44" s="75">
        <f>SUM(H11:H43)</f>
        <v>3880.7999999999997</v>
      </c>
      <c r="I44" s="75"/>
      <c r="J44" s="72"/>
      <c r="K44" s="73"/>
    </row>
    <row r="46" spans="1:11" ht="12.75">
      <c r="A46" s="502" t="s">
        <v>70</v>
      </c>
      <c r="B46" s="502"/>
      <c r="C46" s="70"/>
      <c r="D46" s="70"/>
      <c r="E46" s="502" t="s">
        <v>71</v>
      </c>
      <c r="F46" s="502"/>
      <c r="G46" s="502"/>
      <c r="H46" s="502"/>
      <c r="I46" s="502"/>
      <c r="J46" s="502"/>
      <c r="K46" s="502"/>
    </row>
    <row r="47" spans="1:11" ht="24.75" customHeight="1">
      <c r="A47" s="502"/>
      <c r="B47" s="502"/>
      <c r="C47" s="70"/>
      <c r="D47" s="70"/>
      <c r="E47" s="71" t="s">
        <v>72</v>
      </c>
      <c r="F47" s="503" t="s">
        <v>73</v>
      </c>
      <c r="G47" s="504"/>
      <c r="H47" s="504"/>
      <c r="I47" s="504"/>
      <c r="J47" s="505"/>
      <c r="K47" s="71" t="s">
        <v>74</v>
      </c>
    </row>
    <row r="48" spans="1:11" ht="15" customHeight="1">
      <c r="A48" s="82">
        <v>1</v>
      </c>
      <c r="B48" s="103" t="str">
        <f>B11</f>
        <v>ANNE ETEĞİ (Lastikli)</v>
      </c>
      <c r="C48" s="103">
        <f>C11</f>
        <v>75</v>
      </c>
      <c r="D48" s="103" t="str">
        <f>D11</f>
        <v>ADET</v>
      </c>
      <c r="E48" s="104" t="str">
        <f>E10</f>
        <v>AYGAZ EREKSU BAYİİ</v>
      </c>
      <c r="F48" s="501" t="s">
        <v>203</v>
      </c>
      <c r="G48" s="501"/>
      <c r="H48" s="501"/>
      <c r="I48" s="501"/>
      <c r="J48" s="501"/>
      <c r="K48" s="75">
        <f>E44</f>
        <v>3855.6</v>
      </c>
    </row>
    <row r="49" spans="1:11" ht="15" customHeight="1">
      <c r="A49" s="82">
        <v>2</v>
      </c>
      <c r="B49" s="103" t="s">
        <v>230</v>
      </c>
      <c r="C49" s="103"/>
      <c r="D49" s="103"/>
      <c r="E49" s="104"/>
      <c r="F49" s="82"/>
      <c r="G49" s="82"/>
      <c r="H49" s="82"/>
      <c r="I49" s="82"/>
      <c r="J49" s="82"/>
      <c r="K49" s="75"/>
    </row>
    <row r="50" spans="1:11" ht="15" customHeight="1">
      <c r="A50" s="82">
        <v>3</v>
      </c>
      <c r="B50" s="103"/>
      <c r="C50" s="103"/>
      <c r="D50" s="103"/>
      <c r="E50" s="104"/>
      <c r="F50" s="82"/>
      <c r="G50" s="82"/>
      <c r="H50" s="82"/>
      <c r="I50" s="82"/>
      <c r="J50" s="82"/>
      <c r="K50" s="75"/>
    </row>
    <row r="51" spans="1:11" ht="15" customHeight="1">
      <c r="A51" s="82">
        <v>4</v>
      </c>
      <c r="B51" s="103"/>
      <c r="C51" s="103"/>
      <c r="D51" s="103"/>
      <c r="E51" s="104"/>
      <c r="F51" s="82"/>
      <c r="G51" s="82"/>
      <c r="H51" s="82"/>
      <c r="I51" s="82"/>
      <c r="J51" s="82"/>
      <c r="K51" s="75"/>
    </row>
    <row r="52" spans="1:11" ht="15" customHeight="1">
      <c r="A52" s="82">
        <v>5</v>
      </c>
      <c r="B52" s="103"/>
      <c r="C52" s="103"/>
      <c r="D52" s="103"/>
      <c r="E52" s="104"/>
      <c r="F52" s="82"/>
      <c r="G52" s="82"/>
      <c r="H52" s="82"/>
      <c r="I52" s="82"/>
      <c r="J52" s="82"/>
      <c r="K52" s="75"/>
    </row>
    <row r="53" spans="1:11" ht="15" customHeight="1">
      <c r="A53" s="82">
        <v>6</v>
      </c>
      <c r="B53" s="103"/>
      <c r="C53" s="103"/>
      <c r="D53" s="103"/>
      <c r="E53" s="104"/>
      <c r="F53" s="82"/>
      <c r="G53" s="82"/>
      <c r="H53" s="82"/>
      <c r="I53" s="82"/>
      <c r="J53" s="82"/>
      <c r="K53" s="75"/>
    </row>
    <row r="54" spans="1:11" ht="15" customHeight="1">
      <c r="A54" s="82">
        <v>7</v>
      </c>
      <c r="B54" s="103"/>
      <c r="C54" s="103"/>
      <c r="D54" s="103"/>
      <c r="E54" s="104"/>
      <c r="F54" s="82"/>
      <c r="G54" s="82"/>
      <c r="H54" s="82"/>
      <c r="I54" s="82"/>
      <c r="J54" s="82"/>
      <c r="K54" s="75"/>
    </row>
    <row r="55" spans="1:11" ht="15" customHeight="1">
      <c r="A55" s="82">
        <v>8</v>
      </c>
      <c r="B55" s="103"/>
      <c r="C55" s="103"/>
      <c r="D55" s="103"/>
      <c r="E55" s="104"/>
      <c r="F55" s="82"/>
      <c r="G55" s="82"/>
      <c r="H55" s="82"/>
      <c r="I55" s="82"/>
      <c r="J55" s="82"/>
      <c r="K55" s="75"/>
    </row>
    <row r="56" spans="1:11" ht="15" customHeight="1">
      <c r="A56" s="82">
        <v>9</v>
      </c>
      <c r="B56" s="103"/>
      <c r="C56" s="103"/>
      <c r="D56" s="103"/>
      <c r="E56" s="104"/>
      <c r="F56" s="82"/>
      <c r="G56" s="82"/>
      <c r="H56" s="82"/>
      <c r="I56" s="82"/>
      <c r="J56" s="82"/>
      <c r="K56" s="75"/>
    </row>
    <row r="57" spans="1:11" ht="15" customHeight="1">
      <c r="A57" s="82">
        <v>10</v>
      </c>
      <c r="B57" s="103"/>
      <c r="C57" s="103"/>
      <c r="D57" s="103"/>
      <c r="E57" s="104"/>
      <c r="F57" s="82"/>
      <c r="G57" s="82"/>
      <c r="H57" s="82"/>
      <c r="I57" s="82"/>
      <c r="J57" s="82"/>
      <c r="K57" s="75"/>
    </row>
    <row r="58" spans="1:11" ht="15" customHeight="1">
      <c r="A58" s="82">
        <v>11</v>
      </c>
      <c r="B58" s="103"/>
      <c r="C58" s="103"/>
      <c r="D58" s="103"/>
      <c r="E58" s="104"/>
      <c r="F58" s="82"/>
      <c r="G58" s="82"/>
      <c r="H58" s="82"/>
      <c r="I58" s="82"/>
      <c r="J58" s="82"/>
      <c r="K58" s="75"/>
    </row>
    <row r="59" spans="1:11" ht="15" customHeight="1">
      <c r="A59" s="82">
        <v>12</v>
      </c>
      <c r="B59" s="103"/>
      <c r="C59" s="103"/>
      <c r="D59" s="103"/>
      <c r="E59" s="104"/>
      <c r="F59" s="82"/>
      <c r="G59" s="82"/>
      <c r="H59" s="82"/>
      <c r="I59" s="82"/>
      <c r="J59" s="82"/>
      <c r="K59" s="75"/>
    </row>
    <row r="60" spans="1:11" ht="15" customHeight="1">
      <c r="A60" s="82">
        <v>13</v>
      </c>
      <c r="B60" s="103"/>
      <c r="C60" s="103"/>
      <c r="D60" s="103"/>
      <c r="E60" s="104"/>
      <c r="F60" s="82"/>
      <c r="G60" s="82"/>
      <c r="H60" s="82"/>
      <c r="I60" s="82"/>
      <c r="J60" s="82"/>
      <c r="K60" s="75"/>
    </row>
    <row r="61" spans="1:11" ht="15" customHeight="1">
      <c r="A61" s="82">
        <v>14</v>
      </c>
      <c r="B61" s="103"/>
      <c r="C61" s="103"/>
      <c r="D61" s="103"/>
      <c r="E61" s="104"/>
      <c r="F61" s="82"/>
      <c r="G61" s="82"/>
      <c r="H61" s="82"/>
      <c r="I61" s="82"/>
      <c r="J61" s="82"/>
      <c r="K61" s="75"/>
    </row>
    <row r="62" spans="1:11" ht="15" customHeight="1">
      <c r="A62" s="82">
        <v>15</v>
      </c>
      <c r="B62" s="103"/>
      <c r="C62" s="103"/>
      <c r="D62" s="103"/>
      <c r="E62" s="104"/>
      <c r="F62" s="82"/>
      <c r="G62" s="82"/>
      <c r="H62" s="82"/>
      <c r="I62" s="82"/>
      <c r="J62" s="82"/>
      <c r="K62" s="75"/>
    </row>
    <row r="63" spans="1:11" ht="15" customHeight="1">
      <c r="A63" s="82">
        <v>16</v>
      </c>
      <c r="B63" s="103"/>
      <c r="C63" s="103"/>
      <c r="D63" s="103"/>
      <c r="E63" s="104"/>
      <c r="F63" s="82"/>
      <c r="G63" s="82"/>
      <c r="H63" s="82"/>
      <c r="I63" s="82"/>
      <c r="J63" s="82"/>
      <c r="K63" s="75"/>
    </row>
    <row r="64" spans="1:11" ht="15" customHeight="1">
      <c r="A64" s="82">
        <v>17</v>
      </c>
      <c r="B64" s="103"/>
      <c r="C64" s="103"/>
      <c r="D64" s="103"/>
      <c r="E64" s="104"/>
      <c r="F64" s="82"/>
      <c r="G64" s="82"/>
      <c r="H64" s="82"/>
      <c r="I64" s="82"/>
      <c r="J64" s="82"/>
      <c r="K64" s="75"/>
    </row>
    <row r="65" spans="1:11" ht="15" customHeight="1">
      <c r="A65" s="82">
        <v>18</v>
      </c>
      <c r="B65" s="103"/>
      <c r="C65" s="103"/>
      <c r="D65" s="103"/>
      <c r="E65" s="104"/>
      <c r="F65" s="82"/>
      <c r="G65" s="82"/>
      <c r="H65" s="82"/>
      <c r="I65" s="82"/>
      <c r="J65" s="82"/>
      <c r="K65" s="75"/>
    </row>
    <row r="66" spans="1:11" ht="15" customHeight="1">
      <c r="A66" s="82">
        <v>19</v>
      </c>
      <c r="B66" s="103"/>
      <c r="C66" s="103"/>
      <c r="D66" s="103"/>
      <c r="E66" s="104"/>
      <c r="F66" s="82"/>
      <c r="G66" s="82"/>
      <c r="H66" s="82"/>
      <c r="I66" s="82"/>
      <c r="J66" s="82"/>
      <c r="K66" s="75"/>
    </row>
    <row r="67" spans="1:11" ht="15" customHeight="1">
      <c r="A67" s="82">
        <v>20</v>
      </c>
      <c r="B67" s="103"/>
      <c r="C67" s="103"/>
      <c r="D67" s="103"/>
      <c r="E67" s="104"/>
      <c r="F67" s="82"/>
      <c r="G67" s="82"/>
      <c r="H67" s="82"/>
      <c r="I67" s="82"/>
      <c r="J67" s="82"/>
      <c r="K67" s="75"/>
    </row>
    <row r="68" spans="1:11" ht="15" customHeight="1">
      <c r="A68" s="82">
        <v>21</v>
      </c>
      <c r="B68" s="103"/>
      <c r="C68" s="103"/>
      <c r="D68" s="103"/>
      <c r="E68" s="104"/>
      <c r="F68" s="82"/>
      <c r="G68" s="82"/>
      <c r="H68" s="82"/>
      <c r="I68" s="82"/>
      <c r="J68" s="82"/>
      <c r="K68" s="75"/>
    </row>
    <row r="69" spans="1:11" ht="15" customHeight="1">
      <c r="A69" s="82">
        <v>22</v>
      </c>
      <c r="B69" s="103"/>
      <c r="C69" s="103"/>
      <c r="D69" s="103"/>
      <c r="E69" s="104"/>
      <c r="F69" s="82"/>
      <c r="G69" s="82"/>
      <c r="H69" s="82"/>
      <c r="I69" s="82"/>
      <c r="J69" s="82"/>
      <c r="K69" s="75"/>
    </row>
    <row r="70" spans="1:11" ht="15" customHeight="1">
      <c r="A70" s="82">
        <v>23</v>
      </c>
      <c r="B70" s="103"/>
      <c r="C70" s="103"/>
      <c r="D70" s="103"/>
      <c r="E70" s="104"/>
      <c r="F70" s="82"/>
      <c r="G70" s="82"/>
      <c r="H70" s="82"/>
      <c r="I70" s="82"/>
      <c r="J70" s="82"/>
      <c r="K70" s="75"/>
    </row>
    <row r="71" spans="1:11" ht="15" customHeight="1">
      <c r="A71" s="82">
        <v>24</v>
      </c>
      <c r="B71" s="103"/>
      <c r="C71" s="103"/>
      <c r="D71" s="103"/>
      <c r="E71" s="104"/>
      <c r="F71" s="82"/>
      <c r="G71" s="82"/>
      <c r="H71" s="82"/>
      <c r="I71" s="82"/>
      <c r="J71" s="82"/>
      <c r="K71" s="75"/>
    </row>
    <row r="72" spans="1:11" ht="15" customHeight="1">
      <c r="A72" s="82">
        <v>25</v>
      </c>
      <c r="B72" s="103"/>
      <c r="C72" s="103"/>
      <c r="D72" s="103"/>
      <c r="E72" s="104"/>
      <c r="F72" s="82"/>
      <c r="G72" s="82"/>
      <c r="H72" s="82"/>
      <c r="I72" s="82"/>
      <c r="J72" s="82"/>
      <c r="K72" s="75"/>
    </row>
    <row r="73" spans="1:11" ht="15" customHeight="1">
      <c r="A73" s="82">
        <v>26</v>
      </c>
      <c r="B73" s="103"/>
      <c r="C73" s="103"/>
      <c r="D73" s="103"/>
      <c r="E73" s="104"/>
      <c r="F73" s="82"/>
      <c r="G73" s="82"/>
      <c r="H73" s="82"/>
      <c r="I73" s="82"/>
      <c r="J73" s="82"/>
      <c r="K73" s="75"/>
    </row>
    <row r="74" spans="1:11" ht="15" customHeight="1">
      <c r="A74" s="82">
        <v>27</v>
      </c>
      <c r="B74" s="103"/>
      <c r="C74" s="103"/>
      <c r="D74" s="103"/>
      <c r="E74" s="104"/>
      <c r="F74" s="82"/>
      <c r="G74" s="82"/>
      <c r="H74" s="82"/>
      <c r="I74" s="82"/>
      <c r="J74" s="82"/>
      <c r="K74" s="75"/>
    </row>
    <row r="75" spans="1:11" ht="15" customHeight="1">
      <c r="A75" s="82">
        <v>28</v>
      </c>
      <c r="B75" s="103"/>
      <c r="C75" s="103"/>
      <c r="D75" s="103"/>
      <c r="E75" s="104"/>
      <c r="F75" s="82"/>
      <c r="G75" s="82"/>
      <c r="H75" s="82"/>
      <c r="I75" s="82"/>
      <c r="J75" s="82"/>
      <c r="K75" s="75"/>
    </row>
    <row r="76" spans="1:11" ht="15" customHeight="1">
      <c r="A76" s="82">
        <v>29</v>
      </c>
      <c r="B76" s="103"/>
      <c r="C76" s="103"/>
      <c r="D76" s="103"/>
      <c r="E76" s="104"/>
      <c r="F76" s="82"/>
      <c r="G76" s="82"/>
      <c r="H76" s="82"/>
      <c r="I76" s="82"/>
      <c r="J76" s="82"/>
      <c r="K76" s="75"/>
    </row>
    <row r="77" spans="1:11" ht="15" customHeight="1">
      <c r="A77" s="82">
        <v>30</v>
      </c>
      <c r="B77" s="103"/>
      <c r="C77" s="103"/>
      <c r="D77" s="103"/>
      <c r="E77" s="104"/>
      <c r="F77" s="82"/>
      <c r="G77" s="82"/>
      <c r="H77" s="82"/>
      <c r="I77" s="82"/>
      <c r="J77" s="82"/>
      <c r="K77" s="75"/>
    </row>
    <row r="78" spans="1:11" ht="15" customHeight="1">
      <c r="A78" s="82">
        <v>31</v>
      </c>
      <c r="B78" s="103"/>
      <c r="C78" s="103"/>
      <c r="D78" s="103"/>
      <c r="E78" s="104"/>
      <c r="F78" s="82"/>
      <c r="G78" s="82"/>
      <c r="H78" s="82"/>
      <c r="I78" s="82"/>
      <c r="J78" s="82"/>
      <c r="K78" s="75"/>
    </row>
    <row r="79" spans="1:11" ht="15" customHeight="1">
      <c r="A79" s="82">
        <v>32</v>
      </c>
      <c r="B79" s="103"/>
      <c r="C79" s="103"/>
      <c r="D79" s="103"/>
      <c r="E79" s="104"/>
      <c r="F79" s="82"/>
      <c r="G79" s="82"/>
      <c r="H79" s="82"/>
      <c r="I79" s="82"/>
      <c r="J79" s="82"/>
      <c r="K79" s="75"/>
    </row>
    <row r="80" spans="1:11" ht="15.75">
      <c r="A80" s="76"/>
      <c r="B80" s="83"/>
      <c r="C80" s="83"/>
      <c r="D80" s="83"/>
      <c r="E80" s="83"/>
      <c r="F80" s="83"/>
      <c r="G80" s="83"/>
      <c r="H80" s="83"/>
      <c r="I80" s="83"/>
      <c r="J80" s="83"/>
      <c r="K80" s="84"/>
    </row>
    <row r="81" spans="1:11" ht="15.75">
      <c r="A81" s="77"/>
      <c r="B81" s="492" t="s">
        <v>150</v>
      </c>
      <c r="C81" s="492"/>
      <c r="D81" s="492"/>
      <c r="E81" s="492"/>
      <c r="F81" s="492"/>
      <c r="G81" s="492"/>
      <c r="H81" s="492"/>
      <c r="I81" s="492"/>
      <c r="J81" s="492"/>
      <c r="K81" s="493"/>
    </row>
    <row r="82" spans="1:11" ht="15.75">
      <c r="A82" s="77"/>
      <c r="B82" s="492" t="s">
        <v>204</v>
      </c>
      <c r="C82" s="492"/>
      <c r="D82" s="492"/>
      <c r="E82" s="492"/>
      <c r="F82" s="492"/>
      <c r="G82" s="492"/>
      <c r="H82" s="492"/>
      <c r="I82" s="86"/>
      <c r="J82" s="86"/>
      <c r="K82" s="87"/>
    </row>
    <row r="83" spans="1:11" ht="15.75">
      <c r="A83" s="77"/>
      <c r="B83" s="86"/>
      <c r="C83" s="86"/>
      <c r="D83" s="86"/>
      <c r="E83" s="86"/>
      <c r="F83" s="86"/>
      <c r="G83" s="86"/>
      <c r="H83" s="86"/>
      <c r="I83" s="86"/>
      <c r="J83" s="86"/>
      <c r="K83" s="87"/>
    </row>
    <row r="84" spans="1:11" ht="15.75">
      <c r="A84" s="77"/>
      <c r="B84" s="497" t="s">
        <v>194</v>
      </c>
      <c r="C84" s="497"/>
      <c r="D84" s="497"/>
      <c r="E84" s="497"/>
      <c r="F84" s="492" t="s">
        <v>193</v>
      </c>
      <c r="G84" s="492"/>
      <c r="H84" s="492"/>
      <c r="I84" s="492" t="s">
        <v>193</v>
      </c>
      <c r="J84" s="492"/>
      <c r="K84" s="493"/>
    </row>
    <row r="85" spans="1:11" ht="15.75">
      <c r="A85" s="77"/>
      <c r="B85" s="494"/>
      <c r="C85" s="494"/>
      <c r="D85" s="494"/>
      <c r="E85" s="494"/>
      <c r="F85" s="492" t="str">
        <f>'YAK.MAL.'!J48</f>
        <v>…</v>
      </c>
      <c r="G85" s="492"/>
      <c r="H85" s="492"/>
      <c r="I85" s="492" t="str">
        <f>'YAK.MAL.'!O48</f>
        <v>…</v>
      </c>
      <c r="J85" s="492"/>
      <c r="K85" s="493"/>
    </row>
    <row r="86" spans="1:11" ht="15.75">
      <c r="A86" s="77"/>
      <c r="B86" s="494"/>
      <c r="C86" s="494"/>
      <c r="D86" s="494"/>
      <c r="E86" s="494"/>
      <c r="F86" s="492">
        <f>'YAK.MAL.'!J49</f>
        <v>0</v>
      </c>
      <c r="G86" s="492"/>
      <c r="H86" s="492"/>
      <c r="I86" s="492">
        <f>'YAK.MAL.'!O49</f>
        <v>0</v>
      </c>
      <c r="J86" s="492"/>
      <c r="K86" s="493"/>
    </row>
    <row r="87" spans="1:11" ht="15.75">
      <c r="A87" s="77"/>
      <c r="B87" s="37"/>
      <c r="C87" s="37"/>
      <c r="D87" s="37"/>
      <c r="E87" s="37"/>
      <c r="F87" s="37"/>
      <c r="G87" s="37"/>
      <c r="H87" s="37"/>
      <c r="I87" s="37"/>
      <c r="J87" s="37"/>
      <c r="K87" s="88"/>
    </row>
    <row r="88" spans="1:11" ht="15.75">
      <c r="A88" s="77"/>
      <c r="B88" s="37"/>
      <c r="C88" s="37"/>
      <c r="D88" s="37"/>
      <c r="E88" s="37"/>
      <c r="F88" s="37"/>
      <c r="G88" s="37"/>
      <c r="H88" s="37"/>
      <c r="I88" s="37"/>
      <c r="J88" s="37"/>
      <c r="K88" s="88"/>
    </row>
    <row r="89" spans="1:11" ht="15.75">
      <c r="A89" s="77"/>
      <c r="B89" s="37"/>
      <c r="C89" s="37"/>
      <c r="D89" s="37"/>
      <c r="E89" s="37"/>
      <c r="F89" s="37"/>
      <c r="G89" s="37"/>
      <c r="H89" s="37"/>
      <c r="I89" s="37"/>
      <c r="J89" s="37"/>
      <c r="K89" s="88"/>
    </row>
    <row r="90" spans="1:11" ht="15.75">
      <c r="A90" s="77"/>
      <c r="B90" s="492"/>
      <c r="C90" s="492"/>
      <c r="D90" s="492"/>
      <c r="E90" s="492"/>
      <c r="F90" s="492"/>
      <c r="G90" s="492"/>
      <c r="H90" s="492"/>
      <c r="I90" s="85"/>
      <c r="J90" s="492"/>
      <c r="K90" s="493"/>
    </row>
    <row r="91" spans="1:11" ht="15.75">
      <c r="A91" s="77"/>
      <c r="B91" s="37"/>
      <c r="C91" s="37"/>
      <c r="D91" s="37"/>
      <c r="E91" s="37"/>
      <c r="F91" s="496"/>
      <c r="G91" s="496"/>
      <c r="H91" s="492"/>
      <c r="I91" s="85"/>
      <c r="J91" s="37"/>
      <c r="K91" s="88"/>
    </row>
    <row r="92" spans="1:11" ht="15.75">
      <c r="A92" s="77"/>
      <c r="B92" s="492"/>
      <c r="C92" s="492"/>
      <c r="D92" s="492"/>
      <c r="E92" s="492"/>
      <c r="F92" s="492"/>
      <c r="G92" s="492"/>
      <c r="H92" s="492"/>
      <c r="I92" s="85"/>
      <c r="J92" s="492"/>
      <c r="K92" s="493"/>
    </row>
    <row r="93" spans="1:11" ht="15.75">
      <c r="A93" s="77"/>
      <c r="B93" s="492"/>
      <c r="C93" s="492"/>
      <c r="D93" s="492"/>
      <c r="E93" s="492"/>
      <c r="F93" s="492"/>
      <c r="G93" s="492"/>
      <c r="H93" s="492"/>
      <c r="I93" s="85"/>
      <c r="J93" s="492"/>
      <c r="K93" s="493"/>
    </row>
    <row r="94" spans="1:11" ht="15.75">
      <c r="A94" s="78"/>
      <c r="B94" s="89"/>
      <c r="C94" s="89"/>
      <c r="D94" s="89"/>
      <c r="E94" s="89"/>
      <c r="F94" s="495"/>
      <c r="G94" s="495"/>
      <c r="H94" s="495"/>
      <c r="I94" s="90"/>
      <c r="J94" s="89"/>
      <c r="K94" s="91"/>
    </row>
  </sheetData>
  <sheetProtection/>
  <mergeCells count="37">
    <mergeCell ref="B93:E93"/>
    <mergeCell ref="J92:K92"/>
    <mergeCell ref="J93:K93"/>
    <mergeCell ref="B4:E4"/>
    <mergeCell ref="F4:K4"/>
    <mergeCell ref="B5:E5"/>
    <mergeCell ref="F5:K5"/>
    <mergeCell ref="B6:E6"/>
    <mergeCell ref="F6:K6"/>
    <mergeCell ref="B7:E7"/>
    <mergeCell ref="F7:K7"/>
    <mergeCell ref="A2:J2"/>
    <mergeCell ref="J90:K90"/>
    <mergeCell ref="F48:J48"/>
    <mergeCell ref="A9:B10"/>
    <mergeCell ref="E9:K9"/>
    <mergeCell ref="A46:B47"/>
    <mergeCell ref="E46:K46"/>
    <mergeCell ref="F47:J47"/>
    <mergeCell ref="I85:K85"/>
    <mergeCell ref="B81:K81"/>
    <mergeCell ref="F84:H84"/>
    <mergeCell ref="B84:E84"/>
    <mergeCell ref="B85:E85"/>
    <mergeCell ref="F85:H85"/>
    <mergeCell ref="I84:K84"/>
    <mergeCell ref="B82:H82"/>
    <mergeCell ref="I86:K86"/>
    <mergeCell ref="B86:E86"/>
    <mergeCell ref="F86:H86"/>
    <mergeCell ref="F94:H94"/>
    <mergeCell ref="F90:H90"/>
    <mergeCell ref="F91:H91"/>
    <mergeCell ref="F92:H92"/>
    <mergeCell ref="F93:H93"/>
    <mergeCell ref="B90:E90"/>
    <mergeCell ref="B92:E92"/>
  </mergeCells>
  <printOptions/>
  <pageMargins left="0.2755905511811024" right="0.2362204724409449" top="0.6299212598425197" bottom="0.2362204724409449" header="0.6692913385826772" footer="0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40" zoomScaleNormal="55" zoomScaleSheetLayoutView="40" zoomScalePageLayoutView="0" workbookViewId="0" topLeftCell="A34">
      <selection activeCell="A42" sqref="A42:P42"/>
    </sheetView>
  </sheetViews>
  <sheetFormatPr defaultColWidth="9.00390625" defaultRowHeight="12.75"/>
  <cols>
    <col min="1" max="1" width="17.25390625" style="1" customWidth="1"/>
    <col min="2" max="2" width="25.625" style="1" customWidth="1"/>
    <col min="3" max="3" width="12.75390625" style="1" customWidth="1"/>
    <col min="4" max="4" width="51.125" style="1" customWidth="1"/>
    <col min="5" max="5" width="15.125" style="1" hidden="1" customWidth="1"/>
    <col min="6" max="6" width="15.25390625" style="1" customWidth="1"/>
    <col min="7" max="7" width="17.625" style="1" customWidth="1"/>
    <col min="8" max="8" width="39.625" style="1" customWidth="1"/>
    <col min="9" max="9" width="29.875" style="1" customWidth="1"/>
    <col min="10" max="10" width="26.75390625" style="1" customWidth="1"/>
    <col min="11" max="11" width="30.875" style="1" customWidth="1"/>
    <col min="12" max="13" width="31.25390625" style="1" customWidth="1"/>
    <col min="14" max="14" width="28.875" style="1" customWidth="1"/>
    <col min="15" max="15" width="28.00390625" style="1" customWidth="1"/>
    <col min="16" max="16" width="29.75390625" style="4" customWidth="1"/>
    <col min="17" max="17" width="29.00390625" style="4" customWidth="1"/>
    <col min="18" max="18" width="30.00390625" style="5" customWidth="1"/>
    <col min="19" max="16384" width="9.125" style="1" customWidth="1"/>
  </cols>
  <sheetData>
    <row r="1" spans="1:18" ht="41.25" customHeight="1" thickBot="1">
      <c r="A1" s="513" t="s">
        <v>232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</row>
    <row r="2" spans="1:15" ht="19.5" hidden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24.75" customHeight="1">
      <c r="A3" s="511" t="s">
        <v>20</v>
      </c>
      <c r="B3" s="514" t="s">
        <v>54</v>
      </c>
      <c r="C3" s="515"/>
      <c r="D3" s="515"/>
      <c r="E3" s="516"/>
      <c r="F3" s="520" t="s">
        <v>32</v>
      </c>
      <c r="G3" s="520" t="s">
        <v>33</v>
      </c>
      <c r="H3" s="522" t="s">
        <v>184</v>
      </c>
      <c r="I3" s="522" t="s">
        <v>183</v>
      </c>
      <c r="J3" s="522" t="s">
        <v>185</v>
      </c>
      <c r="K3" s="522" t="s">
        <v>190</v>
      </c>
      <c r="L3" s="528" t="s">
        <v>186</v>
      </c>
      <c r="M3" s="529"/>
      <c r="N3" s="522" t="s">
        <v>188</v>
      </c>
      <c r="O3" s="528" t="s">
        <v>189</v>
      </c>
      <c r="P3" s="529"/>
      <c r="Q3" s="524" t="s">
        <v>34</v>
      </c>
      <c r="R3" s="525"/>
    </row>
    <row r="4" spans="1:18" ht="96" customHeight="1">
      <c r="A4" s="512"/>
      <c r="B4" s="517"/>
      <c r="C4" s="518"/>
      <c r="D4" s="518"/>
      <c r="E4" s="519"/>
      <c r="F4" s="521"/>
      <c r="G4" s="521"/>
      <c r="H4" s="523"/>
      <c r="I4" s="523"/>
      <c r="J4" s="523"/>
      <c r="K4" s="523"/>
      <c r="L4" s="530"/>
      <c r="M4" s="531"/>
      <c r="N4" s="523"/>
      <c r="O4" s="530"/>
      <c r="P4" s="531"/>
      <c r="Q4" s="526"/>
      <c r="R4" s="527"/>
    </row>
    <row r="5" spans="1:18" ht="39.75" customHeight="1">
      <c r="A5" s="6">
        <v>1</v>
      </c>
      <c r="B5" s="532" t="str">
        <f>'TEKLİF MEKTUBU'!B16</f>
        <v>ANNE ETEĞİ (Lastikli)</v>
      </c>
      <c r="C5" s="533"/>
      <c r="D5" s="534"/>
      <c r="E5" s="6"/>
      <c r="F5" s="220">
        <f>'TEKLİF MEKTUBU'!C16</f>
        <v>75</v>
      </c>
      <c r="G5" s="221" t="str">
        <f>'TEKLİF MEKTUBU'!D16</f>
        <v>ADET</v>
      </c>
      <c r="H5" s="7">
        <v>9.5</v>
      </c>
      <c r="I5" s="7">
        <v>5</v>
      </c>
      <c r="J5" s="7">
        <v>7.5</v>
      </c>
      <c r="K5" s="7">
        <v>8.5</v>
      </c>
      <c r="L5" s="507" t="s">
        <v>187</v>
      </c>
      <c r="M5" s="508"/>
      <c r="N5" s="7">
        <f>(H5+I5+J5+K5)/4</f>
        <v>7.625</v>
      </c>
      <c r="O5" s="507">
        <f>F5*N5</f>
        <v>571.875</v>
      </c>
      <c r="P5" s="508"/>
      <c r="Q5" s="509">
        <f>O5</f>
        <v>571.875</v>
      </c>
      <c r="R5" s="510"/>
    </row>
    <row r="6" spans="1:18" ht="39.75" customHeight="1">
      <c r="A6" s="6">
        <v>2</v>
      </c>
      <c r="B6" s="532" t="str">
        <f>'TEKLİF MEKTUBU'!B17</f>
        <v>BAYAN ATLET </v>
      </c>
      <c r="C6" s="533"/>
      <c r="D6" s="534"/>
      <c r="E6" s="6"/>
      <c r="F6" s="220"/>
      <c r="G6" s="221"/>
      <c r="H6" s="7"/>
      <c r="I6" s="7"/>
      <c r="J6" s="7"/>
      <c r="K6" s="7"/>
      <c r="L6" s="507"/>
      <c r="M6" s="508"/>
      <c r="N6" s="7"/>
      <c r="O6" s="507"/>
      <c r="P6" s="508"/>
      <c r="Q6" s="509"/>
      <c r="R6" s="510"/>
    </row>
    <row r="7" spans="1:18" ht="39.75" customHeight="1">
      <c r="A7" s="6">
        <v>3</v>
      </c>
      <c r="B7" s="532" t="str">
        <f>'TEKLİF MEKTUBU'!B18</f>
        <v>BAYAN  İÇ ÇAMAŞIRI (KOM)</v>
      </c>
      <c r="C7" s="533"/>
      <c r="D7" s="534"/>
      <c r="E7" s="6"/>
      <c r="F7" s="220"/>
      <c r="G7" s="221"/>
      <c r="H7" s="7"/>
      <c r="I7" s="7"/>
      <c r="J7" s="7"/>
      <c r="K7" s="7"/>
      <c r="L7" s="507"/>
      <c r="M7" s="508"/>
      <c r="N7" s="7"/>
      <c r="O7" s="507"/>
      <c r="P7" s="508"/>
      <c r="Q7" s="509"/>
      <c r="R7" s="510"/>
    </row>
    <row r="8" spans="1:18" ht="39.75" customHeight="1">
      <c r="A8" s="6">
        <v>4</v>
      </c>
      <c r="B8" s="532" t="str">
        <f>'TEKLİF MEKTUBU'!B19</f>
        <v>YARIM ATLET  ( Büyükler için)</v>
      </c>
      <c r="C8" s="533"/>
      <c r="D8" s="534"/>
      <c r="E8" s="6"/>
      <c r="F8" s="220"/>
      <c r="G8" s="221"/>
      <c r="H8" s="7"/>
      <c r="I8" s="7"/>
      <c r="J8" s="7"/>
      <c r="K8" s="7"/>
      <c r="L8" s="507"/>
      <c r="M8" s="508"/>
      <c r="N8" s="7"/>
      <c r="O8" s="507"/>
      <c r="P8" s="508"/>
      <c r="Q8" s="509"/>
      <c r="R8" s="510"/>
    </row>
    <row r="9" spans="1:18" ht="39.75" customHeight="1">
      <c r="A9" s="6">
        <v>5</v>
      </c>
      <c r="B9" s="532" t="str">
        <f>'TEKLİF MEKTUBU'!B20</f>
        <v>BAYAN PİJAMA (Buyukler icin)</v>
      </c>
      <c r="C9" s="533"/>
      <c r="D9" s="534"/>
      <c r="E9" s="6"/>
      <c r="F9" s="220"/>
      <c r="G9" s="221"/>
      <c r="H9" s="7"/>
      <c r="I9" s="7"/>
      <c r="J9" s="7"/>
      <c r="K9" s="7"/>
      <c r="L9" s="507"/>
      <c r="M9" s="508"/>
      <c r="N9" s="7"/>
      <c r="O9" s="507"/>
      <c r="P9" s="508"/>
      <c r="Q9" s="509"/>
      <c r="R9" s="510"/>
    </row>
    <row r="10" spans="1:18" ht="39.75" customHeight="1">
      <c r="A10" s="6">
        <v>6</v>
      </c>
      <c r="B10" s="532" t="str">
        <f>'TEKLİF MEKTUBU'!B21</f>
        <v>ÇOCUK İÇ ÇAMAŞIRI</v>
      </c>
      <c r="C10" s="533"/>
      <c r="D10" s="534"/>
      <c r="E10" s="6"/>
      <c r="F10" s="220"/>
      <c r="G10" s="221"/>
      <c r="H10" s="7"/>
      <c r="I10" s="7"/>
      <c r="J10" s="7"/>
      <c r="K10" s="7"/>
      <c r="L10" s="507"/>
      <c r="M10" s="508"/>
      <c r="N10" s="7"/>
      <c r="O10" s="507"/>
      <c r="P10" s="508"/>
      <c r="Q10" s="509"/>
      <c r="R10" s="510"/>
    </row>
    <row r="11" spans="1:18" ht="39.75" customHeight="1">
      <c r="A11" s="6">
        <v>7</v>
      </c>
      <c r="B11" s="532" t="str">
        <f>'TEKLİF MEKTUBU'!B22</f>
        <v>BAYAN PENYE</v>
      </c>
      <c r="C11" s="533"/>
      <c r="D11" s="534"/>
      <c r="E11" s="6"/>
      <c r="F11" s="220"/>
      <c r="G11" s="221"/>
      <c r="H11" s="7"/>
      <c r="I11" s="7"/>
      <c r="J11" s="7"/>
      <c r="K11" s="7"/>
      <c r="L11" s="507"/>
      <c r="M11" s="508"/>
      <c r="N11" s="7"/>
      <c r="O11" s="507"/>
      <c r="P11" s="508"/>
      <c r="Q11" s="509"/>
      <c r="R11" s="510"/>
    </row>
    <row r="12" spans="1:18" ht="39.75" customHeight="1">
      <c r="A12" s="6">
        <v>8</v>
      </c>
      <c r="B12" s="532" t="str">
        <f>'TEKLİF MEKTUBU'!B23</f>
        <v>SÜTYEN</v>
      </c>
      <c r="C12" s="533"/>
      <c r="D12" s="534"/>
      <c r="E12" s="6"/>
      <c r="F12" s="220"/>
      <c r="G12" s="221"/>
      <c r="H12" s="7"/>
      <c r="I12" s="7"/>
      <c r="J12" s="7"/>
      <c r="K12" s="7"/>
      <c r="L12" s="507"/>
      <c r="M12" s="508"/>
      <c r="N12" s="7"/>
      <c r="O12" s="507"/>
      <c r="P12" s="508"/>
      <c r="Q12" s="509"/>
      <c r="R12" s="510"/>
    </row>
    <row r="13" spans="1:18" ht="39.75" customHeight="1">
      <c r="A13" s="6">
        <v>9</v>
      </c>
      <c r="B13" s="532" t="str">
        <f>'TEKLİF MEKTUBU'!B24</f>
        <v>KADIN ÇORAP</v>
      </c>
      <c r="C13" s="533"/>
      <c r="D13" s="534"/>
      <c r="E13" s="6"/>
      <c r="F13" s="220"/>
      <c r="G13" s="221"/>
      <c r="H13" s="7"/>
      <c r="I13" s="7"/>
      <c r="J13" s="7"/>
      <c r="K13" s="7"/>
      <c r="L13" s="507"/>
      <c r="M13" s="508"/>
      <c r="N13" s="7"/>
      <c r="O13" s="507"/>
      <c r="P13" s="508"/>
      <c r="Q13" s="509"/>
      <c r="R13" s="510"/>
    </row>
    <row r="14" spans="1:18" ht="39.75" customHeight="1">
      <c r="A14" s="6">
        <v>10</v>
      </c>
      <c r="B14" s="532" t="str">
        <f>'TEKLİF MEKTUBU'!B25</f>
        <v>ÇOCUK ÇOPRAP</v>
      </c>
      <c r="C14" s="533"/>
      <c r="D14" s="534"/>
      <c r="E14" s="6"/>
      <c r="F14" s="220"/>
      <c r="G14" s="221"/>
      <c r="H14" s="7"/>
      <c r="I14" s="7"/>
      <c r="J14" s="7"/>
      <c r="K14" s="7"/>
      <c r="L14" s="507"/>
      <c r="M14" s="508"/>
      <c r="N14" s="7"/>
      <c r="O14" s="507"/>
      <c r="P14" s="508"/>
      <c r="Q14" s="509"/>
      <c r="R14" s="510"/>
    </row>
    <row r="15" spans="1:18" ht="39.75" customHeight="1">
      <c r="A15" s="6">
        <v>11</v>
      </c>
      <c r="B15" s="532" t="s">
        <v>239</v>
      </c>
      <c r="C15" s="533"/>
      <c r="D15" s="534"/>
      <c r="E15" s="6"/>
      <c r="F15" s="220"/>
      <c r="G15" s="221"/>
      <c r="H15" s="7"/>
      <c r="I15" s="7"/>
      <c r="J15" s="7"/>
      <c r="K15" s="7"/>
      <c r="L15" s="507"/>
      <c r="M15" s="508"/>
      <c r="N15" s="7"/>
      <c r="O15" s="507"/>
      <c r="P15" s="508"/>
      <c r="Q15" s="509"/>
      <c r="R15" s="510"/>
    </row>
    <row r="16" spans="1:18" ht="39.75" customHeight="1">
      <c r="A16" s="6">
        <v>12</v>
      </c>
      <c r="B16" s="532" t="str">
        <f>'TEKLİF MEKTUBU'!B27</f>
        <v>BAYAN EŞOFMAN (ALT)</v>
      </c>
      <c r="C16" s="533"/>
      <c r="D16" s="534"/>
      <c r="E16" s="6"/>
      <c r="F16" s="220"/>
      <c r="G16" s="221"/>
      <c r="H16" s="7"/>
      <c r="I16" s="7"/>
      <c r="J16" s="7"/>
      <c r="K16" s="7"/>
      <c r="L16" s="507"/>
      <c r="M16" s="508"/>
      <c r="N16" s="7"/>
      <c r="O16" s="507"/>
      <c r="P16" s="508"/>
      <c r="Q16" s="509"/>
      <c r="R16" s="510"/>
    </row>
    <row r="17" spans="1:18" ht="39.75" customHeight="1">
      <c r="A17" s="6">
        <v>13</v>
      </c>
      <c r="B17" s="532" t="str">
        <f>'TEKLİF MEKTUBU'!B28</f>
        <v>BAYAN TAYT</v>
      </c>
      <c r="C17" s="533"/>
      <c r="D17" s="534"/>
      <c r="E17" s="6"/>
      <c r="F17" s="220"/>
      <c r="G17" s="221"/>
      <c r="H17" s="7"/>
      <c r="I17" s="7"/>
      <c r="J17" s="7"/>
      <c r="K17" s="7"/>
      <c r="L17" s="507"/>
      <c r="M17" s="508"/>
      <c r="N17" s="7"/>
      <c r="O17" s="507"/>
      <c r="P17" s="508"/>
      <c r="Q17" s="509"/>
      <c r="R17" s="510"/>
    </row>
    <row r="18" spans="1:18" ht="39.75" customHeight="1">
      <c r="A18" s="6">
        <v>14</v>
      </c>
      <c r="B18" s="532">
        <f>'TEKLİF MEKTUBU'!B29</f>
        <v>0</v>
      </c>
      <c r="C18" s="533"/>
      <c r="D18" s="534"/>
      <c r="E18" s="6"/>
      <c r="F18" s="220"/>
      <c r="G18" s="221"/>
      <c r="H18" s="7"/>
      <c r="I18" s="7"/>
      <c r="J18" s="7"/>
      <c r="K18" s="7"/>
      <c r="L18" s="507"/>
      <c r="M18" s="508"/>
      <c r="N18" s="7"/>
      <c r="O18" s="507"/>
      <c r="P18" s="508"/>
      <c r="Q18" s="509"/>
      <c r="R18" s="510"/>
    </row>
    <row r="19" spans="1:18" ht="39.75" customHeight="1">
      <c r="A19" s="6">
        <v>15</v>
      </c>
      <c r="B19" s="532">
        <f>'TEKLİF MEKTUBU'!B30</f>
        <v>0</v>
      </c>
      <c r="C19" s="533"/>
      <c r="D19" s="534"/>
      <c r="E19" s="6"/>
      <c r="F19" s="220"/>
      <c r="G19" s="221"/>
      <c r="H19" s="7"/>
      <c r="I19" s="7"/>
      <c r="J19" s="7"/>
      <c r="K19" s="7"/>
      <c r="L19" s="507"/>
      <c r="M19" s="508"/>
      <c r="N19" s="7"/>
      <c r="O19" s="507"/>
      <c r="P19" s="508"/>
      <c r="Q19" s="509"/>
      <c r="R19" s="510"/>
    </row>
    <row r="20" spans="1:18" ht="39.75" customHeight="1">
      <c r="A20" s="6">
        <v>16</v>
      </c>
      <c r="B20" s="532">
        <f>'TEKLİF MEKTUBU'!B31</f>
        <v>0</v>
      </c>
      <c r="C20" s="533"/>
      <c r="D20" s="534"/>
      <c r="E20" s="6"/>
      <c r="F20" s="220"/>
      <c r="G20" s="221"/>
      <c r="H20" s="7"/>
      <c r="I20" s="7"/>
      <c r="J20" s="7"/>
      <c r="K20" s="7"/>
      <c r="L20" s="507"/>
      <c r="M20" s="508"/>
      <c r="N20" s="7"/>
      <c r="O20" s="507"/>
      <c r="P20" s="508"/>
      <c r="Q20" s="509"/>
      <c r="R20" s="510"/>
    </row>
    <row r="21" spans="1:18" ht="39.75" customHeight="1">
      <c r="A21" s="6">
        <v>17</v>
      </c>
      <c r="B21" s="532">
        <f>'TEKLİF MEKTUBU'!B32</f>
        <v>0</v>
      </c>
      <c r="C21" s="533"/>
      <c r="D21" s="534"/>
      <c r="E21" s="6"/>
      <c r="F21" s="220"/>
      <c r="G21" s="221"/>
      <c r="H21" s="7"/>
      <c r="I21" s="7"/>
      <c r="J21" s="7"/>
      <c r="K21" s="7"/>
      <c r="L21" s="507"/>
      <c r="M21" s="508"/>
      <c r="N21" s="7"/>
      <c r="O21" s="507"/>
      <c r="P21" s="508"/>
      <c r="Q21" s="509"/>
      <c r="R21" s="510"/>
    </row>
    <row r="22" spans="1:18" ht="39.75" customHeight="1">
      <c r="A22" s="6">
        <v>18</v>
      </c>
      <c r="B22" s="532">
        <f>'TEKLİF MEKTUBU'!B33</f>
        <v>0</v>
      </c>
      <c r="C22" s="533"/>
      <c r="D22" s="534"/>
      <c r="E22" s="6"/>
      <c r="F22" s="220"/>
      <c r="G22" s="221"/>
      <c r="H22" s="7"/>
      <c r="I22" s="7"/>
      <c r="J22" s="7"/>
      <c r="K22" s="7"/>
      <c r="L22" s="507"/>
      <c r="M22" s="508"/>
      <c r="N22" s="7"/>
      <c r="O22" s="507"/>
      <c r="P22" s="508"/>
      <c r="Q22" s="509"/>
      <c r="R22" s="510"/>
    </row>
    <row r="23" spans="1:18" ht="39.75" customHeight="1">
      <c r="A23" s="6">
        <v>19</v>
      </c>
      <c r="B23" s="532">
        <f>'TEKLİF MEKTUBU'!B34</f>
        <v>0</v>
      </c>
      <c r="C23" s="533"/>
      <c r="D23" s="534"/>
      <c r="E23" s="6"/>
      <c r="F23" s="220"/>
      <c r="G23" s="221"/>
      <c r="H23" s="7"/>
      <c r="I23" s="7"/>
      <c r="J23" s="7"/>
      <c r="K23" s="7"/>
      <c r="L23" s="507"/>
      <c r="M23" s="508"/>
      <c r="N23" s="7"/>
      <c r="O23" s="507"/>
      <c r="P23" s="508"/>
      <c r="Q23" s="509"/>
      <c r="R23" s="510"/>
    </row>
    <row r="24" spans="1:18" ht="39.75" customHeight="1">
      <c r="A24" s="6">
        <v>20</v>
      </c>
      <c r="B24" s="532">
        <f>'TEKLİF MEKTUBU'!B35</f>
        <v>0</v>
      </c>
      <c r="C24" s="533"/>
      <c r="D24" s="534"/>
      <c r="E24" s="6"/>
      <c r="F24" s="220"/>
      <c r="G24" s="221"/>
      <c r="H24" s="7"/>
      <c r="I24" s="7"/>
      <c r="J24" s="7"/>
      <c r="K24" s="7"/>
      <c r="L24" s="507"/>
      <c r="M24" s="508"/>
      <c r="N24" s="7"/>
      <c r="O24" s="507"/>
      <c r="P24" s="508"/>
      <c r="Q24" s="509"/>
      <c r="R24" s="510"/>
    </row>
    <row r="25" spans="1:18" ht="39.75" customHeight="1">
      <c r="A25" s="6">
        <v>21</v>
      </c>
      <c r="B25" s="532">
        <f>'TEKLİF MEKTUBU'!B36</f>
        <v>0</v>
      </c>
      <c r="C25" s="533"/>
      <c r="D25" s="534"/>
      <c r="E25" s="6"/>
      <c r="F25" s="220"/>
      <c r="G25" s="221"/>
      <c r="H25" s="7"/>
      <c r="I25" s="7"/>
      <c r="J25" s="7"/>
      <c r="K25" s="7"/>
      <c r="L25" s="507"/>
      <c r="M25" s="508"/>
      <c r="N25" s="7"/>
      <c r="O25" s="507"/>
      <c r="P25" s="508"/>
      <c r="Q25" s="509"/>
      <c r="R25" s="510"/>
    </row>
    <row r="26" spans="1:18" ht="39.75" customHeight="1">
      <c r="A26" s="6">
        <v>22</v>
      </c>
      <c r="B26" s="532">
        <f>'TEKLİF MEKTUBU'!B37</f>
        <v>0</v>
      </c>
      <c r="C26" s="533"/>
      <c r="D26" s="534"/>
      <c r="E26" s="6"/>
      <c r="F26" s="220"/>
      <c r="G26" s="221"/>
      <c r="H26" s="7"/>
      <c r="I26" s="7"/>
      <c r="J26" s="7"/>
      <c r="K26" s="7"/>
      <c r="L26" s="507"/>
      <c r="M26" s="508"/>
      <c r="N26" s="7"/>
      <c r="O26" s="507"/>
      <c r="P26" s="508"/>
      <c r="Q26" s="509"/>
      <c r="R26" s="510"/>
    </row>
    <row r="27" spans="1:18" ht="39.75" customHeight="1">
      <c r="A27" s="6">
        <v>23</v>
      </c>
      <c r="B27" s="532">
        <f>'TEKLİF MEKTUBU'!B38</f>
        <v>0</v>
      </c>
      <c r="C27" s="533"/>
      <c r="D27" s="534"/>
      <c r="E27" s="6"/>
      <c r="F27" s="220"/>
      <c r="G27" s="221"/>
      <c r="H27" s="7"/>
      <c r="I27" s="7"/>
      <c r="J27" s="7"/>
      <c r="K27" s="7"/>
      <c r="L27" s="507"/>
      <c r="M27" s="508"/>
      <c r="N27" s="7"/>
      <c r="O27" s="507"/>
      <c r="P27" s="508"/>
      <c r="Q27" s="509"/>
      <c r="R27" s="510"/>
    </row>
    <row r="28" spans="1:18" ht="39.75" customHeight="1">
      <c r="A28" s="6">
        <v>24</v>
      </c>
      <c r="B28" s="532" t="s">
        <v>266</v>
      </c>
      <c r="C28" s="533"/>
      <c r="D28" s="534"/>
      <c r="E28" s="6"/>
      <c r="F28" s="220"/>
      <c r="G28" s="221"/>
      <c r="H28" s="7"/>
      <c r="I28" s="7"/>
      <c r="J28" s="7"/>
      <c r="K28" s="7"/>
      <c r="L28" s="507"/>
      <c r="M28" s="508"/>
      <c r="N28" s="7"/>
      <c r="O28" s="507"/>
      <c r="P28" s="508"/>
      <c r="Q28" s="509"/>
      <c r="R28" s="510"/>
    </row>
    <row r="29" spans="1:18" ht="39.75" customHeight="1">
      <c r="A29" s="6">
        <v>25</v>
      </c>
      <c r="B29" s="532"/>
      <c r="C29" s="533"/>
      <c r="D29" s="534"/>
      <c r="E29" s="6"/>
      <c r="F29" s="220"/>
      <c r="G29" s="221"/>
      <c r="H29" s="7"/>
      <c r="I29" s="7"/>
      <c r="J29" s="7"/>
      <c r="K29" s="7"/>
      <c r="L29" s="507"/>
      <c r="M29" s="508"/>
      <c r="N29" s="7"/>
      <c r="O29" s="507"/>
      <c r="P29" s="508"/>
      <c r="Q29" s="509"/>
      <c r="R29" s="510"/>
    </row>
    <row r="30" spans="1:18" ht="39.75" customHeight="1">
      <c r="A30" s="6">
        <v>26</v>
      </c>
      <c r="B30" s="532"/>
      <c r="C30" s="533"/>
      <c r="D30" s="534"/>
      <c r="E30" s="6"/>
      <c r="F30" s="220"/>
      <c r="G30" s="221"/>
      <c r="H30" s="7"/>
      <c r="I30" s="7"/>
      <c r="J30" s="7"/>
      <c r="K30" s="7"/>
      <c r="L30" s="507"/>
      <c r="M30" s="508"/>
      <c r="N30" s="7"/>
      <c r="O30" s="507"/>
      <c r="P30" s="508"/>
      <c r="Q30" s="509"/>
      <c r="R30" s="510"/>
    </row>
    <row r="31" spans="1:18" ht="39.75" customHeight="1">
      <c r="A31" s="6">
        <v>27</v>
      </c>
      <c r="B31" s="532"/>
      <c r="C31" s="533"/>
      <c r="D31" s="534"/>
      <c r="E31" s="6"/>
      <c r="F31" s="220"/>
      <c r="G31" s="221"/>
      <c r="H31" s="7"/>
      <c r="I31" s="7"/>
      <c r="J31" s="7"/>
      <c r="K31" s="7"/>
      <c r="L31" s="507"/>
      <c r="M31" s="508"/>
      <c r="N31" s="7"/>
      <c r="O31" s="507"/>
      <c r="P31" s="508"/>
      <c r="Q31" s="509"/>
      <c r="R31" s="510"/>
    </row>
    <row r="32" spans="1:18" ht="39.75" customHeight="1">
      <c r="A32" s="6">
        <v>28</v>
      </c>
      <c r="B32" s="532"/>
      <c r="C32" s="533"/>
      <c r="D32" s="534"/>
      <c r="E32" s="6"/>
      <c r="F32" s="220"/>
      <c r="G32" s="221"/>
      <c r="H32" s="7"/>
      <c r="I32" s="7"/>
      <c r="J32" s="7"/>
      <c r="K32" s="7"/>
      <c r="L32" s="507"/>
      <c r="M32" s="508"/>
      <c r="N32" s="7"/>
      <c r="O32" s="507"/>
      <c r="P32" s="508"/>
      <c r="Q32" s="509"/>
      <c r="R32" s="510"/>
    </row>
    <row r="33" spans="1:18" ht="39.75" customHeight="1">
      <c r="A33" s="6">
        <v>29</v>
      </c>
      <c r="B33" s="532"/>
      <c r="C33" s="533"/>
      <c r="D33" s="534"/>
      <c r="E33" s="6"/>
      <c r="F33" s="220"/>
      <c r="G33" s="221"/>
      <c r="H33" s="7"/>
      <c r="I33" s="7"/>
      <c r="J33" s="7"/>
      <c r="K33" s="7"/>
      <c r="L33" s="507"/>
      <c r="M33" s="508"/>
      <c r="N33" s="7"/>
      <c r="O33" s="507"/>
      <c r="P33" s="508"/>
      <c r="Q33" s="509"/>
      <c r="R33" s="510"/>
    </row>
    <row r="34" spans="1:18" ht="39.75" customHeight="1">
      <c r="A34" s="6">
        <v>30</v>
      </c>
      <c r="B34" s="532"/>
      <c r="C34" s="533"/>
      <c r="D34" s="534"/>
      <c r="E34" s="6"/>
      <c r="F34" s="220"/>
      <c r="G34" s="221"/>
      <c r="H34" s="7"/>
      <c r="I34" s="7"/>
      <c r="J34" s="7"/>
      <c r="K34" s="7"/>
      <c r="L34" s="507"/>
      <c r="M34" s="508"/>
      <c r="N34" s="7"/>
      <c r="O34" s="507"/>
      <c r="P34" s="508"/>
      <c r="Q34" s="509"/>
      <c r="R34" s="510"/>
    </row>
    <row r="35" spans="1:18" ht="39.75" customHeight="1">
      <c r="A35" s="6">
        <v>31</v>
      </c>
      <c r="B35" s="532"/>
      <c r="C35" s="533"/>
      <c r="D35" s="534"/>
      <c r="E35" s="6"/>
      <c r="F35" s="220"/>
      <c r="G35" s="221"/>
      <c r="H35" s="7"/>
      <c r="I35" s="7"/>
      <c r="J35" s="7"/>
      <c r="K35" s="7"/>
      <c r="L35" s="507"/>
      <c r="M35" s="508"/>
      <c r="N35" s="7"/>
      <c r="O35" s="507"/>
      <c r="P35" s="508"/>
      <c r="Q35" s="509"/>
      <c r="R35" s="510"/>
    </row>
    <row r="36" spans="1:18" ht="39.75" customHeight="1">
      <c r="A36" s="6">
        <v>32</v>
      </c>
      <c r="B36" s="532"/>
      <c r="C36" s="533"/>
      <c r="D36" s="534"/>
      <c r="E36" s="6"/>
      <c r="F36" s="220"/>
      <c r="G36" s="221"/>
      <c r="H36" s="7"/>
      <c r="I36" s="7"/>
      <c r="J36" s="7"/>
      <c r="K36" s="7"/>
      <c r="L36" s="507"/>
      <c r="M36" s="508"/>
      <c r="N36" s="7"/>
      <c r="O36" s="507"/>
      <c r="P36" s="508"/>
      <c r="Q36" s="509"/>
      <c r="R36" s="510"/>
    </row>
    <row r="37" spans="1:18" ht="39.75" customHeight="1">
      <c r="A37" s="6">
        <v>33</v>
      </c>
      <c r="B37" s="532"/>
      <c r="C37" s="533"/>
      <c r="D37" s="534"/>
      <c r="E37" s="6"/>
      <c r="F37" s="220"/>
      <c r="G37" s="221"/>
      <c r="H37" s="7"/>
      <c r="I37" s="7"/>
      <c r="J37" s="7"/>
      <c r="K37" s="7"/>
      <c r="L37" s="507"/>
      <c r="M37" s="508"/>
      <c r="N37" s="7"/>
      <c r="O37" s="507"/>
      <c r="P37" s="508"/>
      <c r="Q37" s="509"/>
      <c r="R37" s="510"/>
    </row>
    <row r="38" spans="1:18" ht="39.75" customHeight="1">
      <c r="A38" s="6"/>
      <c r="B38" s="543"/>
      <c r="C38" s="544"/>
      <c r="D38" s="545"/>
      <c r="E38" s="223"/>
      <c r="F38" s="222"/>
      <c r="G38" s="220"/>
      <c r="H38" s="7"/>
      <c r="I38" s="7"/>
      <c r="J38" s="7"/>
      <c r="K38" s="7"/>
      <c r="L38" s="507"/>
      <c r="M38" s="508"/>
      <c r="N38" s="7"/>
      <c r="O38" s="7"/>
      <c r="P38" s="8"/>
      <c r="Q38" s="509"/>
      <c r="R38" s="510"/>
    </row>
    <row r="39" spans="1:18" ht="39.75" customHeight="1">
      <c r="A39" s="6"/>
      <c r="B39" s="535"/>
      <c r="C39" s="536"/>
      <c r="D39" s="53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8"/>
      <c r="Q39" s="546">
        <f>Q38</f>
        <v>0</v>
      </c>
      <c r="R39" s="547"/>
    </row>
    <row r="40" spans="1:18" ht="34.5" customHeight="1" thickBot="1">
      <c r="A40" s="540" t="s">
        <v>21</v>
      </c>
      <c r="B40" s="541"/>
      <c r="C40" s="541"/>
      <c r="D40" s="541"/>
      <c r="E40" s="9"/>
      <c r="F40" s="9"/>
      <c r="G40" s="9"/>
      <c r="H40" s="10"/>
      <c r="I40" s="10"/>
      <c r="J40" s="10"/>
      <c r="K40" s="10"/>
      <c r="L40" s="10"/>
      <c r="M40" s="10"/>
      <c r="N40" s="10"/>
      <c r="O40" s="10">
        <f>SUM(O5:O39)</f>
        <v>571.875</v>
      </c>
      <c r="P40" s="11"/>
      <c r="Q40" s="548"/>
      <c r="R40" s="549"/>
    </row>
    <row r="41" spans="1:18" ht="30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4"/>
    </row>
    <row r="42" spans="1:18" ht="30.75">
      <c r="A42" s="538" t="s">
        <v>274</v>
      </c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P42" s="538"/>
      <c r="Q42" s="15"/>
      <c r="R42" s="14"/>
    </row>
    <row r="43" spans="1:18" ht="30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3"/>
      <c r="Q43" s="13"/>
      <c r="R43" s="14"/>
    </row>
    <row r="44" spans="1:18" ht="30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3"/>
      <c r="Q44" s="13"/>
      <c r="R44" s="14"/>
    </row>
    <row r="45" spans="1:18" ht="30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4"/>
    </row>
    <row r="46" spans="1:18" ht="35.25" customHeight="1">
      <c r="A46" s="539" t="s">
        <v>35</v>
      </c>
      <c r="B46" s="539"/>
      <c r="C46" s="539"/>
      <c r="D46" s="59"/>
      <c r="E46" s="59"/>
      <c r="F46" s="539"/>
      <c r="G46" s="539"/>
      <c r="H46" s="539"/>
      <c r="I46" s="59"/>
      <c r="J46" s="539" t="s">
        <v>35</v>
      </c>
      <c r="K46" s="539"/>
      <c r="L46" s="539"/>
      <c r="M46" s="539"/>
      <c r="N46" s="539"/>
      <c r="O46" s="539" t="s">
        <v>35</v>
      </c>
      <c r="P46" s="539"/>
      <c r="Q46" s="539"/>
      <c r="R46" s="539"/>
    </row>
    <row r="47" spans="1:18" ht="30.75">
      <c r="A47" s="539"/>
      <c r="B47" s="539"/>
      <c r="C47" s="53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39"/>
      <c r="P47" s="539"/>
      <c r="Q47" s="539"/>
      <c r="R47" s="539"/>
    </row>
    <row r="48" spans="1:18" ht="30.75">
      <c r="A48" s="538" t="str">
        <f>GÖREVLENDİRME!B27</f>
        <v>…</v>
      </c>
      <c r="B48" s="538"/>
      <c r="C48" s="538"/>
      <c r="D48" s="59"/>
      <c r="E48" s="59"/>
      <c r="F48" s="539"/>
      <c r="G48" s="539"/>
      <c r="H48" s="539"/>
      <c r="I48" s="59"/>
      <c r="J48" s="539" t="str">
        <f>GÖREVLENDİRME!B28</f>
        <v>…</v>
      </c>
      <c r="K48" s="539"/>
      <c r="L48" s="539"/>
      <c r="M48" s="539"/>
      <c r="N48" s="539"/>
      <c r="O48" s="542" t="str">
        <f>GÖREVLENDİRME!B29</f>
        <v>…</v>
      </c>
      <c r="P48" s="542"/>
      <c r="Q48" s="542"/>
      <c r="R48" s="542"/>
    </row>
    <row r="49" spans="1:18" ht="30.75">
      <c r="A49" s="538">
        <f>GÖREVLENDİRME!F27</f>
        <v>0</v>
      </c>
      <c r="B49" s="538"/>
      <c r="C49" s="538"/>
      <c r="D49" s="59"/>
      <c r="E49" s="59"/>
      <c r="F49" s="539"/>
      <c r="G49" s="539"/>
      <c r="H49" s="539"/>
      <c r="I49" s="59"/>
      <c r="J49" s="539">
        <f>GÖREVLENDİRME!F28</f>
        <v>0</v>
      </c>
      <c r="K49" s="539"/>
      <c r="L49" s="539"/>
      <c r="M49" s="539"/>
      <c r="N49" s="539"/>
      <c r="O49" s="542">
        <f>GÖREVLENDİRME!F29</f>
        <v>0</v>
      </c>
      <c r="P49" s="542"/>
      <c r="Q49" s="542"/>
      <c r="R49" s="542"/>
    </row>
    <row r="50" spans="1:18" ht="18.75">
      <c r="A50" s="537"/>
      <c r="B50" s="537"/>
      <c r="C50" s="537"/>
      <c r="D50" s="537"/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</row>
    <row r="51" spans="1:18" ht="18.75">
      <c r="A51" s="537"/>
      <c r="B51" s="537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</row>
  </sheetData>
  <sheetProtection/>
  <mergeCells count="177">
    <mergeCell ref="Q35:R35"/>
    <mergeCell ref="Q38:R38"/>
    <mergeCell ref="Q39:R40"/>
    <mergeCell ref="Q29:R29"/>
    <mergeCell ref="Q30:R30"/>
    <mergeCell ref="Q31:R31"/>
    <mergeCell ref="Q32:R32"/>
    <mergeCell ref="Q33:R33"/>
    <mergeCell ref="Q34:R34"/>
    <mergeCell ref="Q23:R23"/>
    <mergeCell ref="Q24:R24"/>
    <mergeCell ref="Q25:R25"/>
    <mergeCell ref="Q26:R26"/>
    <mergeCell ref="Q27:R27"/>
    <mergeCell ref="Q28:R28"/>
    <mergeCell ref="Q17:R17"/>
    <mergeCell ref="Q18:R18"/>
    <mergeCell ref="Q19:R19"/>
    <mergeCell ref="Q20:R20"/>
    <mergeCell ref="Q21:R21"/>
    <mergeCell ref="Q22:R22"/>
    <mergeCell ref="Q11:R11"/>
    <mergeCell ref="Q12:R12"/>
    <mergeCell ref="Q13:R13"/>
    <mergeCell ref="Q14:R14"/>
    <mergeCell ref="Q15:R15"/>
    <mergeCell ref="Q16:R16"/>
    <mergeCell ref="Q5:R5"/>
    <mergeCell ref="Q6:R6"/>
    <mergeCell ref="Q7:R7"/>
    <mergeCell ref="Q8:R8"/>
    <mergeCell ref="Q9:R9"/>
    <mergeCell ref="Q10:R10"/>
    <mergeCell ref="O31:P31"/>
    <mergeCell ref="O32:P32"/>
    <mergeCell ref="O33:P33"/>
    <mergeCell ref="O35:P35"/>
    <mergeCell ref="B34:D34"/>
    <mergeCell ref="L34:M34"/>
    <mergeCell ref="O34:P34"/>
    <mergeCell ref="L31:M31"/>
    <mergeCell ref="L32:M32"/>
    <mergeCell ref="L33:M33"/>
    <mergeCell ref="O25:P25"/>
    <mergeCell ref="O26:P26"/>
    <mergeCell ref="O27:P27"/>
    <mergeCell ref="O28:P28"/>
    <mergeCell ref="O29:P29"/>
    <mergeCell ref="O30:P30"/>
    <mergeCell ref="O19:P19"/>
    <mergeCell ref="O20:P20"/>
    <mergeCell ref="O21:P21"/>
    <mergeCell ref="O22:P22"/>
    <mergeCell ref="O23:P23"/>
    <mergeCell ref="O24:P24"/>
    <mergeCell ref="O13:P13"/>
    <mergeCell ref="O14:P14"/>
    <mergeCell ref="O15:P15"/>
    <mergeCell ref="O16:P16"/>
    <mergeCell ref="O17:P17"/>
    <mergeCell ref="O18:P18"/>
    <mergeCell ref="O6:P6"/>
    <mergeCell ref="O7:P7"/>
    <mergeCell ref="O8:P8"/>
    <mergeCell ref="O9:P9"/>
    <mergeCell ref="O10:P10"/>
    <mergeCell ref="O11:P11"/>
    <mergeCell ref="O12:P12"/>
    <mergeCell ref="L25:M25"/>
    <mergeCell ref="L26:M26"/>
    <mergeCell ref="L27:M27"/>
    <mergeCell ref="L28:M28"/>
    <mergeCell ref="L29:M29"/>
    <mergeCell ref="L13:M13"/>
    <mergeCell ref="L14:M14"/>
    <mergeCell ref="L15:M15"/>
    <mergeCell ref="L16:M16"/>
    <mergeCell ref="L30:M30"/>
    <mergeCell ref="L19:M19"/>
    <mergeCell ref="L20:M20"/>
    <mergeCell ref="L21:M21"/>
    <mergeCell ref="L22:M22"/>
    <mergeCell ref="L23:M23"/>
    <mergeCell ref="L24:M24"/>
    <mergeCell ref="L17:M17"/>
    <mergeCell ref="L18:M18"/>
    <mergeCell ref="B21:D21"/>
    <mergeCell ref="L3:M4"/>
    <mergeCell ref="L5:M5"/>
    <mergeCell ref="L6:M6"/>
    <mergeCell ref="L7:M7"/>
    <mergeCell ref="L8:M8"/>
    <mergeCell ref="L9:M9"/>
    <mergeCell ref="L10:M10"/>
    <mergeCell ref="L11:M11"/>
    <mergeCell ref="L12:M12"/>
    <mergeCell ref="L35:M35"/>
    <mergeCell ref="L38:M38"/>
    <mergeCell ref="B23:D23"/>
    <mergeCell ref="B18:D18"/>
    <mergeCell ref="B32:D32"/>
    <mergeCell ref="B33:D33"/>
    <mergeCell ref="B29:D29"/>
    <mergeCell ref="B37:D37"/>
    <mergeCell ref="B7:D7"/>
    <mergeCell ref="B8:D8"/>
    <mergeCell ref="B9:D9"/>
    <mergeCell ref="B10:D10"/>
    <mergeCell ref="B11:D11"/>
    <mergeCell ref="A50:C50"/>
    <mergeCell ref="A47:C47"/>
    <mergeCell ref="B35:D35"/>
    <mergeCell ref="B38:D38"/>
    <mergeCell ref="B31:D31"/>
    <mergeCell ref="F46:H46"/>
    <mergeCell ref="F48:H48"/>
    <mergeCell ref="F49:H49"/>
    <mergeCell ref="J46:N46"/>
    <mergeCell ref="A42:P42"/>
    <mergeCell ref="J49:N49"/>
    <mergeCell ref="O48:R48"/>
    <mergeCell ref="O46:R46"/>
    <mergeCell ref="A46:C46"/>
    <mergeCell ref="A48:C48"/>
    <mergeCell ref="O49:R49"/>
    <mergeCell ref="O51:R51"/>
    <mergeCell ref="Q47:R47"/>
    <mergeCell ref="O47:P47"/>
    <mergeCell ref="D50:F50"/>
    <mergeCell ref="J50:N50"/>
    <mergeCell ref="O50:R50"/>
    <mergeCell ref="O5:P5"/>
    <mergeCell ref="A51:C51"/>
    <mergeCell ref="D51:F51"/>
    <mergeCell ref="G51:I51"/>
    <mergeCell ref="A49:C49"/>
    <mergeCell ref="J51:N51"/>
    <mergeCell ref="J48:N48"/>
    <mergeCell ref="G50:I50"/>
    <mergeCell ref="B22:D22"/>
    <mergeCell ref="A40:D40"/>
    <mergeCell ref="B5:D5"/>
    <mergeCell ref="B39:D39"/>
    <mergeCell ref="B24:D24"/>
    <mergeCell ref="B25:D25"/>
    <mergeCell ref="B20:D20"/>
    <mergeCell ref="B15:D15"/>
    <mergeCell ref="B28:D28"/>
    <mergeCell ref="B30:D30"/>
    <mergeCell ref="B36:D36"/>
    <mergeCell ref="B12:D12"/>
    <mergeCell ref="B6:D6"/>
    <mergeCell ref="B17:D17"/>
    <mergeCell ref="B26:D26"/>
    <mergeCell ref="B27:D27"/>
    <mergeCell ref="B19:D19"/>
    <mergeCell ref="J3:J4"/>
    <mergeCell ref="B16:D16"/>
    <mergeCell ref="B13:D13"/>
    <mergeCell ref="B14:D14"/>
    <mergeCell ref="I3:I4"/>
    <mergeCell ref="A3:A4"/>
    <mergeCell ref="A1:R1"/>
    <mergeCell ref="B3:E4"/>
    <mergeCell ref="F3:F4"/>
    <mergeCell ref="G3:G4"/>
    <mergeCell ref="H3:H4"/>
    <mergeCell ref="N3:N4"/>
    <mergeCell ref="Q3:R4"/>
    <mergeCell ref="K3:K4"/>
    <mergeCell ref="O3:P4"/>
    <mergeCell ref="L36:M36"/>
    <mergeCell ref="L37:M37"/>
    <mergeCell ref="Q36:R36"/>
    <mergeCell ref="Q37:R37"/>
    <mergeCell ref="O36:P36"/>
    <mergeCell ref="O37:P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25" zoomScaleNormal="25" zoomScaleSheetLayoutView="25" zoomScalePageLayoutView="0" workbookViewId="0" topLeftCell="A4">
      <selection activeCell="A9" sqref="A9:F9"/>
    </sheetView>
  </sheetViews>
  <sheetFormatPr defaultColWidth="9.00390625" defaultRowHeight="12.75"/>
  <cols>
    <col min="1" max="1" width="27.00390625" style="16" customWidth="1"/>
    <col min="2" max="2" width="126.875" style="16" customWidth="1"/>
    <col min="3" max="3" width="47.25390625" style="16" customWidth="1"/>
    <col min="4" max="4" width="30.00390625" style="16" customWidth="1"/>
    <col min="5" max="5" width="81.125" style="16" customWidth="1"/>
    <col min="6" max="6" width="91.125" style="16" customWidth="1"/>
    <col min="7" max="12" width="9.125" style="16" customWidth="1"/>
    <col min="13" max="13" width="9.25390625" style="16" bestFit="1" customWidth="1"/>
    <col min="14" max="14" width="14.375" style="16" customWidth="1"/>
    <col min="15" max="16384" width="9.125" style="16" customWidth="1"/>
  </cols>
  <sheetData>
    <row r="1" spans="1:6" ht="60.75">
      <c r="A1" s="557" t="s">
        <v>0</v>
      </c>
      <c r="B1" s="557"/>
      <c r="C1" s="557"/>
      <c r="D1" s="557"/>
      <c r="E1" s="557"/>
      <c r="F1" s="557"/>
    </row>
    <row r="2" spans="1:6" ht="60.75">
      <c r="A2" s="557" t="s">
        <v>142</v>
      </c>
      <c r="B2" s="557"/>
      <c r="C2" s="557"/>
      <c r="D2" s="557"/>
      <c r="E2" s="557"/>
      <c r="F2" s="557"/>
    </row>
    <row r="3" spans="1:6" ht="60.75">
      <c r="A3" s="557" t="s">
        <v>197</v>
      </c>
      <c r="B3" s="557"/>
      <c r="C3" s="557"/>
      <c r="D3" s="557"/>
      <c r="E3" s="557"/>
      <c r="F3" s="557"/>
    </row>
    <row r="4" spans="1:6" ht="12" customHeight="1">
      <c r="A4" s="66"/>
      <c r="B4" s="66"/>
      <c r="C4" s="557"/>
      <c r="D4" s="557"/>
      <c r="E4" s="557"/>
      <c r="F4" s="66"/>
    </row>
    <row r="5" spans="1:6" ht="51" customHeight="1">
      <c r="A5" s="557" t="s">
        <v>36</v>
      </c>
      <c r="B5" s="557"/>
      <c r="C5" s="557"/>
      <c r="D5" s="557"/>
      <c r="E5" s="557"/>
      <c r="F5" s="557"/>
    </row>
    <row r="6" spans="1:6" ht="14.25">
      <c r="A6" s="51"/>
      <c r="B6" s="51"/>
      <c r="C6" s="51"/>
      <c r="D6" s="51"/>
      <c r="E6" s="51"/>
      <c r="F6" s="51"/>
    </row>
    <row r="7" spans="1:6" ht="33">
      <c r="A7" s="560"/>
      <c r="B7" s="560"/>
      <c r="C7" s="560"/>
      <c r="D7" s="560"/>
      <c r="E7" s="560"/>
      <c r="F7" s="560"/>
    </row>
    <row r="8" spans="1:6" ht="45.75">
      <c r="A8" s="553" t="s">
        <v>195</v>
      </c>
      <c r="B8" s="553"/>
      <c r="C8" s="553"/>
      <c r="D8" s="553"/>
      <c r="E8" s="553"/>
      <c r="F8" s="553"/>
    </row>
    <row r="9" spans="1:6" ht="45.75">
      <c r="A9" s="553" t="s">
        <v>286</v>
      </c>
      <c r="B9" s="553"/>
      <c r="C9" s="553"/>
      <c r="D9" s="553"/>
      <c r="E9" s="553"/>
      <c r="F9" s="553"/>
    </row>
    <row r="10" spans="1:6" ht="33">
      <c r="A10" s="52"/>
      <c r="B10" s="52"/>
      <c r="C10" s="52"/>
      <c r="D10" s="52"/>
      <c r="E10" s="52"/>
      <c r="F10" s="52"/>
    </row>
    <row r="11" spans="1:6" ht="61.5">
      <c r="A11" s="52"/>
      <c r="B11" s="559"/>
      <c r="C11" s="559"/>
      <c r="D11" s="52"/>
      <c r="E11" s="558" t="s">
        <v>282</v>
      </c>
      <c r="F11" s="558"/>
    </row>
    <row r="12" spans="1:6" ht="61.5">
      <c r="A12" s="52"/>
      <c r="B12" s="52"/>
      <c r="C12" s="52"/>
      <c r="D12" s="52"/>
      <c r="E12" s="558" t="s">
        <v>198</v>
      </c>
      <c r="F12" s="558"/>
    </row>
    <row r="13" spans="1:6" ht="33">
      <c r="A13" s="52"/>
      <c r="B13" s="52"/>
      <c r="C13" s="52"/>
      <c r="D13" s="52"/>
      <c r="E13" s="52"/>
      <c r="F13" s="52"/>
    </row>
    <row r="14" spans="1:6" ht="33.75" thickBot="1">
      <c r="A14" s="554"/>
      <c r="B14" s="554"/>
      <c r="C14" s="554"/>
      <c r="D14" s="554"/>
      <c r="E14" s="554"/>
      <c r="F14" s="554"/>
    </row>
    <row r="15" spans="1:15" ht="138" customHeight="1" thickBot="1">
      <c r="A15" s="65" t="s">
        <v>28</v>
      </c>
      <c r="B15" s="65" t="s">
        <v>37</v>
      </c>
      <c r="C15" s="65" t="s">
        <v>38</v>
      </c>
      <c r="D15" s="65" t="s">
        <v>39</v>
      </c>
      <c r="E15" s="65" t="s">
        <v>40</v>
      </c>
      <c r="F15" s="65" t="s">
        <v>21</v>
      </c>
      <c r="I15" s="38"/>
      <c r="J15" s="38"/>
      <c r="K15" s="209"/>
      <c r="L15" s="209"/>
      <c r="M15" s="209"/>
      <c r="N15" s="209"/>
      <c r="O15" s="38"/>
    </row>
    <row r="16" spans="1:6" ht="117.75" customHeight="1">
      <c r="A16" s="256">
        <v>1</v>
      </c>
      <c r="B16" s="257" t="s">
        <v>235</v>
      </c>
      <c r="C16" s="258">
        <v>75</v>
      </c>
      <c r="D16" s="258" t="s">
        <v>181</v>
      </c>
      <c r="E16" s="259"/>
      <c r="F16" s="260"/>
    </row>
    <row r="17" spans="1:6" ht="99.75" customHeight="1">
      <c r="A17" s="256">
        <v>2</v>
      </c>
      <c r="B17" s="257" t="s">
        <v>275</v>
      </c>
      <c r="C17" s="258">
        <v>125</v>
      </c>
      <c r="D17" s="258" t="s">
        <v>181</v>
      </c>
      <c r="E17" s="259"/>
      <c r="F17" s="260"/>
    </row>
    <row r="18" spans="1:6" ht="102.75" customHeight="1">
      <c r="A18" s="256">
        <v>3</v>
      </c>
      <c r="B18" s="257" t="s">
        <v>281</v>
      </c>
      <c r="C18" s="258">
        <v>125</v>
      </c>
      <c r="D18" s="258" t="s">
        <v>181</v>
      </c>
      <c r="E18" s="259"/>
      <c r="F18" s="261"/>
    </row>
    <row r="19" spans="1:6" ht="84.75" customHeight="1">
      <c r="A19" s="256">
        <v>4</v>
      </c>
      <c r="B19" s="257" t="s">
        <v>276</v>
      </c>
      <c r="C19" s="258">
        <v>150</v>
      </c>
      <c r="D19" s="258" t="s">
        <v>181</v>
      </c>
      <c r="E19" s="259"/>
      <c r="F19" s="261"/>
    </row>
    <row r="20" spans="1:6" ht="84.75" customHeight="1">
      <c r="A20" s="256">
        <v>5</v>
      </c>
      <c r="B20" s="257" t="s">
        <v>277</v>
      </c>
      <c r="C20" s="258">
        <v>40</v>
      </c>
      <c r="D20" s="258" t="s">
        <v>181</v>
      </c>
      <c r="E20" s="259"/>
      <c r="F20" s="261"/>
    </row>
    <row r="21" spans="1:6" ht="84.75" customHeight="1">
      <c r="A21" s="256">
        <v>6</v>
      </c>
      <c r="B21" s="257" t="s">
        <v>278</v>
      </c>
      <c r="C21" s="258">
        <v>250</v>
      </c>
      <c r="D21" s="258" t="s">
        <v>181</v>
      </c>
      <c r="E21" s="259"/>
      <c r="F21" s="261"/>
    </row>
    <row r="22" spans="1:6" ht="84.75" customHeight="1">
      <c r="A22" s="256">
        <v>7</v>
      </c>
      <c r="B22" s="257" t="s">
        <v>279</v>
      </c>
      <c r="C22" s="258">
        <v>50</v>
      </c>
      <c r="D22" s="258" t="s">
        <v>181</v>
      </c>
      <c r="E22" s="259"/>
      <c r="F22" s="261"/>
    </row>
    <row r="23" spans="1:6" ht="84.75" customHeight="1">
      <c r="A23" s="256">
        <v>8</v>
      </c>
      <c r="B23" s="257" t="s">
        <v>236</v>
      </c>
      <c r="C23" s="258">
        <v>150</v>
      </c>
      <c r="D23" s="258" t="s">
        <v>181</v>
      </c>
      <c r="E23" s="259"/>
      <c r="F23" s="261"/>
    </row>
    <row r="24" spans="1:6" ht="84.75" customHeight="1">
      <c r="A24" s="256">
        <v>9</v>
      </c>
      <c r="B24" s="257" t="s">
        <v>237</v>
      </c>
      <c r="C24" s="258">
        <v>500</v>
      </c>
      <c r="D24" s="258" t="s">
        <v>181</v>
      </c>
      <c r="E24" s="259"/>
      <c r="F24" s="261"/>
    </row>
    <row r="25" spans="1:6" ht="84.75" customHeight="1">
      <c r="A25" s="256">
        <v>10</v>
      </c>
      <c r="B25" s="257" t="s">
        <v>280</v>
      </c>
      <c r="C25" s="258">
        <v>500</v>
      </c>
      <c r="D25" s="258" t="s">
        <v>181</v>
      </c>
      <c r="E25" s="259"/>
      <c r="F25" s="261"/>
    </row>
    <row r="26" spans="1:6" ht="84.75" customHeight="1">
      <c r="A26" s="106">
        <v>11</v>
      </c>
      <c r="B26" s="63" t="s">
        <v>283</v>
      </c>
      <c r="C26" s="64">
        <v>5</v>
      </c>
      <c r="D26" s="64" t="s">
        <v>181</v>
      </c>
      <c r="E26" s="55"/>
      <c r="F26" s="56"/>
    </row>
    <row r="27" spans="1:6" ht="84.75" customHeight="1">
      <c r="A27" s="106">
        <v>12</v>
      </c>
      <c r="B27" s="63" t="s">
        <v>284</v>
      </c>
      <c r="C27" s="64">
        <v>25</v>
      </c>
      <c r="D27" s="64" t="s">
        <v>181</v>
      </c>
      <c r="E27" s="55"/>
      <c r="F27" s="56"/>
    </row>
    <row r="28" spans="1:6" ht="84.75" customHeight="1">
      <c r="A28" s="106">
        <v>13</v>
      </c>
      <c r="B28" s="63" t="s">
        <v>285</v>
      </c>
      <c r="C28" s="64">
        <v>50</v>
      </c>
      <c r="D28" s="64" t="s">
        <v>181</v>
      </c>
      <c r="E28" s="55"/>
      <c r="F28" s="56"/>
    </row>
    <row r="29" spans="1:6" ht="84.75" customHeight="1">
      <c r="A29" s="106">
        <v>14</v>
      </c>
      <c r="B29" s="63"/>
      <c r="C29" s="64"/>
      <c r="D29" s="64"/>
      <c r="E29" s="55"/>
      <c r="F29" s="56"/>
    </row>
    <row r="30" spans="1:6" ht="84.75" customHeight="1">
      <c r="A30" s="106">
        <v>15</v>
      </c>
      <c r="B30" s="63"/>
      <c r="C30" s="64"/>
      <c r="D30" s="64"/>
      <c r="E30" s="55"/>
      <c r="F30" s="56"/>
    </row>
    <row r="31" spans="1:6" ht="84.75" customHeight="1">
      <c r="A31" s="106">
        <v>16</v>
      </c>
      <c r="B31" s="63"/>
      <c r="C31" s="64"/>
      <c r="D31" s="64"/>
      <c r="E31" s="55"/>
      <c r="F31" s="56"/>
    </row>
    <row r="32" spans="1:6" ht="84.75" customHeight="1">
      <c r="A32" s="106">
        <v>17</v>
      </c>
      <c r="B32" s="63"/>
      <c r="C32" s="64"/>
      <c r="D32" s="64"/>
      <c r="E32" s="55"/>
      <c r="F32" s="56"/>
    </row>
    <row r="33" spans="1:6" ht="84.75" customHeight="1">
      <c r="A33" s="106">
        <v>18</v>
      </c>
      <c r="B33" s="63"/>
      <c r="C33" s="64"/>
      <c r="D33" s="64"/>
      <c r="E33" s="55"/>
      <c r="F33" s="56"/>
    </row>
    <row r="34" spans="1:6" ht="84.75" customHeight="1">
      <c r="A34" s="106">
        <v>19</v>
      </c>
      <c r="B34" s="63"/>
      <c r="C34" s="64"/>
      <c r="D34" s="64"/>
      <c r="E34" s="55"/>
      <c r="F34" s="56"/>
    </row>
    <row r="35" spans="1:6" ht="84.75" customHeight="1">
      <c r="A35" s="106">
        <v>20</v>
      </c>
      <c r="B35" s="63"/>
      <c r="C35" s="64"/>
      <c r="D35" s="64"/>
      <c r="E35" s="55"/>
      <c r="F35" s="56"/>
    </row>
    <row r="36" spans="1:6" ht="84.75" customHeight="1">
      <c r="A36" s="106">
        <v>21</v>
      </c>
      <c r="B36" s="63"/>
      <c r="C36" s="64"/>
      <c r="D36" s="64"/>
      <c r="E36" s="55"/>
      <c r="F36" s="56"/>
    </row>
    <row r="37" spans="1:6" ht="84.75" customHeight="1">
      <c r="A37" s="106">
        <v>22</v>
      </c>
      <c r="B37" s="63"/>
      <c r="C37" s="64"/>
      <c r="D37" s="64"/>
      <c r="E37" s="55"/>
      <c r="F37" s="56"/>
    </row>
    <row r="38" spans="1:6" ht="84.75" customHeight="1">
      <c r="A38" s="106">
        <v>23</v>
      </c>
      <c r="B38" s="63"/>
      <c r="C38" s="64"/>
      <c r="D38" s="64"/>
      <c r="E38" s="55"/>
      <c r="F38" s="56"/>
    </row>
    <row r="39" spans="1:6" ht="84.75" customHeight="1">
      <c r="A39" s="106">
        <v>24</v>
      </c>
      <c r="B39" s="63"/>
      <c r="C39" s="64"/>
      <c r="D39" s="64"/>
      <c r="E39" s="55" t="s">
        <v>81</v>
      </c>
      <c r="F39" s="56"/>
    </row>
    <row r="40" spans="1:6" ht="84.75" customHeight="1">
      <c r="A40" s="106">
        <v>25</v>
      </c>
      <c r="B40" s="63"/>
      <c r="C40" s="64"/>
      <c r="D40" s="64"/>
      <c r="E40" s="55"/>
      <c r="F40" s="56"/>
    </row>
    <row r="41" spans="1:6" ht="84.75" customHeight="1">
      <c r="A41" s="106">
        <v>26</v>
      </c>
      <c r="B41" s="63"/>
      <c r="C41" s="64"/>
      <c r="D41" s="64"/>
      <c r="E41" s="55"/>
      <c r="F41" s="56"/>
    </row>
    <row r="42" spans="1:6" ht="84.75" customHeight="1">
      <c r="A42" s="106">
        <v>27</v>
      </c>
      <c r="B42" s="63"/>
      <c r="C42" s="64"/>
      <c r="D42" s="64"/>
      <c r="E42" s="55"/>
      <c r="F42" s="56"/>
    </row>
    <row r="43" spans="1:6" ht="84.75" customHeight="1">
      <c r="A43" s="106">
        <v>28</v>
      </c>
      <c r="B43" s="63"/>
      <c r="C43" s="64"/>
      <c r="D43" s="64"/>
      <c r="E43" s="55"/>
      <c r="F43" s="56"/>
    </row>
    <row r="44" spans="1:6" ht="78.75" customHeight="1">
      <c r="A44" s="106">
        <v>29</v>
      </c>
      <c r="B44" s="63"/>
      <c r="C44" s="64"/>
      <c r="D44" s="64"/>
      <c r="E44" s="55"/>
      <c r="F44" s="56"/>
    </row>
    <row r="45" spans="1:6" ht="78.75" customHeight="1">
      <c r="A45" s="106">
        <v>30</v>
      </c>
      <c r="B45" s="63"/>
      <c r="C45" s="64"/>
      <c r="D45" s="64"/>
      <c r="E45" s="55"/>
      <c r="F45" s="56"/>
    </row>
    <row r="46" spans="1:6" ht="78.75" customHeight="1">
      <c r="A46" s="106">
        <v>31</v>
      </c>
      <c r="B46" s="63"/>
      <c r="C46" s="64"/>
      <c r="D46" s="64"/>
      <c r="E46" s="55"/>
      <c r="F46" s="56"/>
    </row>
    <row r="47" spans="1:6" ht="78.75" customHeight="1">
      <c r="A47" s="106">
        <v>32</v>
      </c>
      <c r="B47" s="63"/>
      <c r="C47" s="64"/>
      <c r="D47" s="64"/>
      <c r="E47" s="55"/>
      <c r="F47" s="56"/>
    </row>
    <row r="48" spans="1:6" ht="165.75" customHeight="1">
      <c r="A48" s="217" t="s">
        <v>182</v>
      </c>
      <c r="B48" s="556"/>
      <c r="C48" s="556"/>
      <c r="D48" s="556"/>
      <c r="E48" s="218"/>
      <c r="F48" s="219"/>
    </row>
    <row r="49" spans="1:6" ht="84.75" customHeight="1">
      <c r="A49" s="50"/>
      <c r="B49" s="50"/>
      <c r="C49" s="50"/>
      <c r="D49" s="50"/>
      <c r="E49" s="67" t="s">
        <v>21</v>
      </c>
      <c r="F49" s="262"/>
    </row>
    <row r="50" spans="1:6" ht="84.75" customHeight="1">
      <c r="A50" s="50"/>
      <c r="B50" s="50"/>
      <c r="C50" s="50"/>
      <c r="D50" s="50"/>
      <c r="E50" s="68" t="s">
        <v>41</v>
      </c>
      <c r="F50" s="57"/>
    </row>
    <row r="51" spans="1:6" ht="84.75" customHeight="1" thickBot="1">
      <c r="A51" s="50"/>
      <c r="B51" s="50"/>
      <c r="C51" s="50"/>
      <c r="D51" s="50"/>
      <c r="E51" s="69" t="s">
        <v>42</v>
      </c>
      <c r="F51" s="58"/>
    </row>
    <row r="52" spans="1:6" ht="35.25">
      <c r="A52" s="50"/>
      <c r="B52" s="50"/>
      <c r="C52" s="50"/>
      <c r="D52" s="50"/>
      <c r="E52" s="50"/>
      <c r="F52" s="50"/>
    </row>
    <row r="53" spans="1:6" ht="45.75">
      <c r="A53" s="555" t="s">
        <v>43</v>
      </c>
      <c r="B53" s="555"/>
      <c r="C53" s="54"/>
      <c r="D53" s="54"/>
      <c r="E53" s="54"/>
      <c r="F53" s="54"/>
    </row>
    <row r="54" spans="1:6" ht="45.75">
      <c r="A54" s="551" t="s">
        <v>63</v>
      </c>
      <c r="B54" s="551"/>
      <c r="C54" s="551"/>
      <c r="D54" s="551"/>
      <c r="E54" s="551"/>
      <c r="F54" s="551"/>
    </row>
    <row r="55" spans="1:6" ht="45.75">
      <c r="A55" s="551" t="s">
        <v>44</v>
      </c>
      <c r="B55" s="551"/>
      <c r="C55" s="551"/>
      <c r="D55" s="551"/>
      <c r="E55" s="551"/>
      <c r="F55" s="551"/>
    </row>
    <row r="56" spans="1:6" ht="45.75">
      <c r="A56" s="551" t="s">
        <v>45</v>
      </c>
      <c r="B56" s="551"/>
      <c r="C56" s="551"/>
      <c r="D56" s="551"/>
      <c r="E56" s="551"/>
      <c r="F56" s="551"/>
    </row>
    <row r="57" spans="1:6" ht="45.75">
      <c r="A57" s="551" t="s">
        <v>46</v>
      </c>
      <c r="B57" s="551"/>
      <c r="C57" s="551"/>
      <c r="D57" s="551"/>
      <c r="E57" s="551"/>
      <c r="F57" s="551"/>
    </row>
    <row r="58" spans="1:6" ht="45.75">
      <c r="A58" s="551" t="s">
        <v>47</v>
      </c>
      <c r="B58" s="551"/>
      <c r="C58" s="551"/>
      <c r="D58" s="551"/>
      <c r="E58" s="551"/>
      <c r="F58" s="551"/>
    </row>
    <row r="59" spans="1:6" ht="45.75">
      <c r="A59" s="551" t="s">
        <v>48</v>
      </c>
      <c r="B59" s="551"/>
      <c r="C59" s="551"/>
      <c r="D59" s="551"/>
      <c r="E59" s="551"/>
      <c r="F59" s="551"/>
    </row>
    <row r="60" spans="1:6" ht="45.75">
      <c r="A60" s="551" t="s">
        <v>75</v>
      </c>
      <c r="B60" s="551"/>
      <c r="C60" s="551"/>
      <c r="D60" s="551"/>
      <c r="E60" s="551"/>
      <c r="F60" s="551"/>
    </row>
    <row r="61" spans="1:6" ht="45.75">
      <c r="A61" s="551"/>
      <c r="B61" s="551"/>
      <c r="C61" s="551"/>
      <c r="D61" s="551"/>
      <c r="E61" s="551"/>
      <c r="F61" s="551"/>
    </row>
    <row r="62" spans="1:6" ht="0.75" customHeight="1">
      <c r="A62" s="550"/>
      <c r="B62" s="550"/>
      <c r="C62" s="550"/>
      <c r="D62" s="550"/>
      <c r="E62" s="550"/>
      <c r="F62" s="550"/>
    </row>
    <row r="63" spans="1:6" ht="6.75" customHeight="1">
      <c r="A63" s="54"/>
      <c r="B63" s="54"/>
      <c r="C63" s="54"/>
      <c r="D63" s="54"/>
      <c r="E63" s="54"/>
      <c r="F63" s="54"/>
    </row>
    <row r="64" spans="1:6" ht="45.75" hidden="1">
      <c r="A64" s="54"/>
      <c r="B64" s="54"/>
      <c r="C64" s="54"/>
      <c r="D64" s="54"/>
      <c r="E64" s="54"/>
      <c r="F64" s="54"/>
    </row>
    <row r="65" spans="1:6" ht="45.75">
      <c r="A65" s="551" t="s">
        <v>49</v>
      </c>
      <c r="B65" s="551"/>
      <c r="C65" s="551"/>
      <c r="D65" s="551"/>
      <c r="E65" s="551"/>
      <c r="F65" s="551"/>
    </row>
    <row r="66" spans="1:6" ht="16.5" customHeight="1">
      <c r="A66" s="54"/>
      <c r="B66" s="54"/>
      <c r="C66" s="54"/>
      <c r="D66" s="54"/>
      <c r="E66" s="54"/>
      <c r="F66" s="54"/>
    </row>
    <row r="67" spans="1:6" ht="45.75">
      <c r="A67" s="54"/>
      <c r="B67" s="54" t="s">
        <v>50</v>
      </c>
      <c r="C67" s="54"/>
      <c r="D67" s="54"/>
      <c r="E67" s="54" t="s">
        <v>51</v>
      </c>
      <c r="F67" s="54" t="s">
        <v>242</v>
      </c>
    </row>
    <row r="68" spans="1:6" ht="45.75">
      <c r="A68" s="54"/>
      <c r="B68" s="54" t="s">
        <v>52</v>
      </c>
      <c r="C68" s="54"/>
      <c r="D68" s="54"/>
      <c r="E68" s="54"/>
      <c r="F68" s="54"/>
    </row>
    <row r="69" spans="1:6" ht="45.75">
      <c r="A69" s="54"/>
      <c r="B69" s="54" t="s">
        <v>53</v>
      </c>
      <c r="C69" s="54"/>
      <c r="D69" s="54"/>
      <c r="E69" s="54"/>
      <c r="F69" s="54"/>
    </row>
    <row r="70" spans="1:6" ht="20.25" customHeight="1">
      <c r="A70" s="53"/>
      <c r="B70" s="53"/>
      <c r="C70" s="53"/>
      <c r="D70" s="53"/>
      <c r="E70" s="53"/>
      <c r="F70" s="53"/>
    </row>
    <row r="71" spans="1:6" ht="0.75" customHeight="1">
      <c r="A71" s="53"/>
      <c r="B71" s="53"/>
      <c r="C71" s="53"/>
      <c r="D71" s="53"/>
      <c r="E71" s="53"/>
      <c r="F71" s="53"/>
    </row>
    <row r="72" spans="1:6" ht="18" customHeight="1">
      <c r="A72" s="53"/>
      <c r="B72" s="53"/>
      <c r="C72" s="53"/>
      <c r="D72" s="53"/>
      <c r="E72" s="53"/>
      <c r="F72" s="53"/>
    </row>
    <row r="73" spans="1:6" ht="27">
      <c r="A73" s="552"/>
      <c r="B73" s="552"/>
      <c r="C73" s="552"/>
      <c r="D73" s="552"/>
      <c r="E73" s="552"/>
      <c r="F73" s="552"/>
    </row>
    <row r="74" spans="1:6" ht="12.75">
      <c r="A74" s="453"/>
      <c r="B74" s="453"/>
      <c r="C74" s="453"/>
      <c r="D74" s="453"/>
      <c r="E74" s="453"/>
      <c r="F74" s="453"/>
    </row>
    <row r="78" ht="3.75" customHeight="1"/>
    <row r="79" ht="12.75" hidden="1"/>
    <row r="80" ht="12.75" hidden="1"/>
    <row r="81" ht="12.75" hidden="1"/>
    <row r="82" ht="12.75" hidden="1"/>
    <row r="83" ht="12.75" hidden="1"/>
    <row r="84" ht="3.75" customHeight="1" hidden="1"/>
    <row r="85" ht="7.5" customHeight="1" hidden="1"/>
    <row r="86" ht="12.75" hidden="1"/>
  </sheetData>
  <sheetProtection/>
  <mergeCells count="26">
    <mergeCell ref="A1:F1"/>
    <mergeCell ref="A2:F2"/>
    <mergeCell ref="A3:F3"/>
    <mergeCell ref="C4:E4"/>
    <mergeCell ref="E11:F11"/>
    <mergeCell ref="E12:F12"/>
    <mergeCell ref="B11:C11"/>
    <mergeCell ref="A5:F5"/>
    <mergeCell ref="A7:F7"/>
    <mergeCell ref="A8:F8"/>
    <mergeCell ref="A9:F9"/>
    <mergeCell ref="A54:F54"/>
    <mergeCell ref="A55:F55"/>
    <mergeCell ref="A56:F56"/>
    <mergeCell ref="A57:F57"/>
    <mergeCell ref="A14:F14"/>
    <mergeCell ref="A53:B53"/>
    <mergeCell ref="B48:D48"/>
    <mergeCell ref="A62:F62"/>
    <mergeCell ref="A65:F65"/>
    <mergeCell ref="A73:F73"/>
    <mergeCell ref="A74:F74"/>
    <mergeCell ref="A58:F58"/>
    <mergeCell ref="A59:F59"/>
    <mergeCell ref="A60:F60"/>
    <mergeCell ref="A61:F61"/>
  </mergeCells>
  <printOptions/>
  <pageMargins left="0.7480314960629921" right="0.7480314960629921" top="0.6299212598425197" bottom="0.2755905511811024" header="0.1968503937007874" footer="0.2755905511811024"/>
  <pageSetup horizontalDpi="120" verticalDpi="120" orientation="portrait" paperSize="9" scale="1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0">
      <selection activeCell="J30" sqref="J30"/>
    </sheetView>
  </sheetViews>
  <sheetFormatPr defaultColWidth="9.00390625" defaultRowHeight="12.75"/>
  <cols>
    <col min="7" max="7" width="5.625" style="0" customWidth="1"/>
    <col min="8" max="8" width="11.625" style="0" customWidth="1"/>
    <col min="9" max="9" width="14.375" style="0" customWidth="1"/>
  </cols>
  <sheetData>
    <row r="1" ht="15.75">
      <c r="E1" s="93" t="s">
        <v>76</v>
      </c>
    </row>
    <row r="2" spans="4:6" ht="12.75" customHeight="1">
      <c r="D2" s="568" t="s">
        <v>142</v>
      </c>
      <c r="E2" s="568"/>
      <c r="F2" s="568"/>
    </row>
    <row r="3" spans="2:8" ht="12.75" customHeight="1">
      <c r="B3" s="568" t="s">
        <v>168</v>
      </c>
      <c r="C3" s="568"/>
      <c r="D3" s="568"/>
      <c r="E3" s="568"/>
      <c r="F3" s="568"/>
      <c r="G3" s="568"/>
      <c r="H3" s="568"/>
    </row>
    <row r="4" spans="5:9" ht="15.75">
      <c r="E4" s="94" t="s">
        <v>77</v>
      </c>
      <c r="I4" s="94" t="s">
        <v>78</v>
      </c>
    </row>
    <row r="6" spans="1:9" ht="15.75">
      <c r="A6" s="562" t="s">
        <v>178</v>
      </c>
      <c r="B6" s="562"/>
      <c r="C6" s="562"/>
      <c r="D6" s="562"/>
      <c r="E6" s="562"/>
      <c r="F6" s="562"/>
      <c r="H6" s="567">
        <v>40923</v>
      </c>
      <c r="I6" s="566"/>
    </row>
    <row r="8" spans="1:6" ht="15.75">
      <c r="A8" s="562" t="s">
        <v>143</v>
      </c>
      <c r="B8" s="562"/>
      <c r="C8" s="562"/>
      <c r="D8" s="562"/>
      <c r="E8" s="562"/>
      <c r="F8" s="562"/>
    </row>
    <row r="10" ht="15.75">
      <c r="E10" s="94"/>
    </row>
    <row r="11" ht="15.75">
      <c r="E11" s="94"/>
    </row>
    <row r="12" spans="2:8" ht="15.75">
      <c r="B12" s="564" t="s">
        <v>179</v>
      </c>
      <c r="C12" s="564"/>
      <c r="D12" s="564"/>
      <c r="E12" s="564"/>
      <c r="F12" s="564"/>
      <c r="G12" s="564"/>
      <c r="H12" s="564"/>
    </row>
    <row r="13" spans="5:8" ht="15.75">
      <c r="E13" s="37" t="s">
        <v>79</v>
      </c>
      <c r="H13" t="s">
        <v>144</v>
      </c>
    </row>
    <row r="14" ht="15.75">
      <c r="F14" s="94" t="s">
        <v>80</v>
      </c>
    </row>
    <row r="15" spans="1:9" ht="75" customHeight="1">
      <c r="A15" s="569" t="s">
        <v>180</v>
      </c>
      <c r="B15" s="569"/>
      <c r="C15" s="569"/>
      <c r="D15" s="569"/>
      <c r="E15" s="569"/>
      <c r="F15" s="569"/>
      <c r="G15" s="569"/>
      <c r="H15" s="569"/>
      <c r="I15" s="569"/>
    </row>
    <row r="16" ht="15.75">
      <c r="E16" s="96" t="s">
        <v>81</v>
      </c>
    </row>
    <row r="17" spans="2:9" ht="12.75" customHeight="1">
      <c r="B17" s="562" t="s">
        <v>151</v>
      </c>
      <c r="C17" s="562"/>
      <c r="D17" s="562"/>
      <c r="E17" s="562"/>
      <c r="F17" s="562"/>
      <c r="G17" s="562"/>
      <c r="H17" s="562"/>
      <c r="I17" s="562"/>
    </row>
    <row r="18" ht="15">
      <c r="E18" s="97"/>
    </row>
    <row r="19" ht="16.5">
      <c r="E19" s="98" t="s">
        <v>82</v>
      </c>
    </row>
    <row r="20" ht="16.5">
      <c r="E20" s="98"/>
    </row>
    <row r="21" spans="5:10" ht="15.75">
      <c r="E21" s="94"/>
      <c r="G21" s="566" t="s">
        <v>141</v>
      </c>
      <c r="H21" s="566"/>
      <c r="I21" s="566"/>
      <c r="J21" s="566"/>
    </row>
    <row r="22" spans="5:13" ht="15.75">
      <c r="E22" s="99"/>
      <c r="F22" s="99"/>
      <c r="G22" s="564" t="s">
        <v>146</v>
      </c>
      <c r="H22" s="564"/>
      <c r="I22" s="564"/>
      <c r="J22" s="564"/>
      <c r="K22" s="99"/>
      <c r="L22" s="99"/>
      <c r="M22" s="99"/>
    </row>
    <row r="23" ht="15.75">
      <c r="E23" s="94"/>
    </row>
    <row r="24" ht="15.75">
      <c r="E24" s="96"/>
    </row>
    <row r="25" spans="3:5" ht="15.75" customHeight="1">
      <c r="C25" s="563" t="s">
        <v>140</v>
      </c>
      <c r="D25" s="563"/>
      <c r="E25" s="563"/>
    </row>
    <row r="26" spans="2:10" ht="12.75" customHeight="1">
      <c r="B26" s="564" t="s">
        <v>86</v>
      </c>
      <c r="C26" s="564"/>
      <c r="D26" s="564"/>
      <c r="E26" s="102"/>
      <c r="F26" s="564" t="s">
        <v>85</v>
      </c>
      <c r="G26" s="564"/>
      <c r="H26" s="102"/>
      <c r="I26" s="102"/>
      <c r="J26" s="102"/>
    </row>
    <row r="27" spans="1:10" ht="15.75">
      <c r="A27">
        <v>1</v>
      </c>
      <c r="B27" s="562" t="s">
        <v>192</v>
      </c>
      <c r="C27" s="562"/>
      <c r="D27" s="562"/>
      <c r="E27" s="99"/>
      <c r="F27" s="562"/>
      <c r="G27" s="562"/>
      <c r="H27" s="562"/>
      <c r="I27" s="99"/>
      <c r="J27" s="99"/>
    </row>
    <row r="28" spans="1:10" ht="12.75" customHeight="1">
      <c r="A28">
        <v>4</v>
      </c>
      <c r="B28" s="562" t="s">
        <v>192</v>
      </c>
      <c r="C28" s="562"/>
      <c r="D28" s="562"/>
      <c r="E28" s="562"/>
      <c r="F28" s="562"/>
      <c r="G28" s="562"/>
      <c r="H28" s="562"/>
      <c r="I28" s="99"/>
      <c r="J28" s="99"/>
    </row>
    <row r="29" spans="1:8" ht="15.75">
      <c r="A29">
        <v>5</v>
      </c>
      <c r="B29" s="561" t="s">
        <v>192</v>
      </c>
      <c r="C29" s="561"/>
      <c r="E29" s="96"/>
      <c r="F29" s="561"/>
      <c r="G29" s="561"/>
      <c r="H29" s="561"/>
    </row>
    <row r="30" spans="2:10" ht="12.75" customHeight="1">
      <c r="B30" s="562"/>
      <c r="C30" s="562"/>
      <c r="D30" s="562"/>
      <c r="E30" s="99"/>
      <c r="F30" s="99"/>
      <c r="G30" s="99"/>
      <c r="H30" s="99"/>
      <c r="I30" s="99"/>
      <c r="J30" s="99"/>
    </row>
    <row r="31" spans="3:5" ht="15.75" customHeight="1">
      <c r="C31" s="563" t="s">
        <v>153</v>
      </c>
      <c r="D31" s="563"/>
      <c r="E31" s="563"/>
    </row>
    <row r="32" spans="1:6" ht="15.75">
      <c r="A32">
        <v>1</v>
      </c>
      <c r="B32" s="561" t="s">
        <v>152</v>
      </c>
      <c r="C32" s="561"/>
      <c r="D32" s="561"/>
      <c r="E32" s="95"/>
      <c r="F32" t="s">
        <v>154</v>
      </c>
    </row>
    <row r="33" spans="1:6" ht="15.75" customHeight="1">
      <c r="A33">
        <v>2</v>
      </c>
      <c r="B33" s="561" t="s">
        <v>148</v>
      </c>
      <c r="C33" s="561"/>
      <c r="D33" s="561"/>
      <c r="E33" s="561"/>
      <c r="F33" t="s">
        <v>155</v>
      </c>
    </row>
    <row r="34" spans="1:7" ht="15.75">
      <c r="A34">
        <v>3</v>
      </c>
      <c r="B34" s="562" t="s">
        <v>156</v>
      </c>
      <c r="C34" s="562"/>
      <c r="D34" s="562"/>
      <c r="E34" s="99"/>
      <c r="F34" s="562" t="s">
        <v>145</v>
      </c>
      <c r="G34" s="562"/>
    </row>
    <row r="35" spans="2:7" ht="15.75">
      <c r="B35" s="562"/>
      <c r="C35" s="562"/>
      <c r="D35" s="562"/>
      <c r="E35" s="99"/>
      <c r="F35" s="562"/>
      <c r="G35" s="562"/>
    </row>
    <row r="36" spans="2:7" ht="15.75">
      <c r="B36" s="562"/>
      <c r="C36" s="562"/>
      <c r="D36" s="562"/>
      <c r="E36" s="99"/>
      <c r="F36" s="562"/>
      <c r="G36" s="562"/>
    </row>
    <row r="37" spans="2:7" ht="15.75">
      <c r="B37" s="562"/>
      <c r="C37" s="562"/>
      <c r="D37" s="210"/>
      <c r="E37" s="99"/>
      <c r="F37" s="562"/>
      <c r="G37" s="562"/>
    </row>
    <row r="38" spans="2:7" ht="15.75">
      <c r="B38" s="561"/>
      <c r="C38" s="561"/>
      <c r="D38" s="561"/>
      <c r="E38" s="96"/>
      <c r="F38" s="561"/>
      <c r="G38" s="561"/>
    </row>
    <row r="39" spans="2:7" ht="15.75">
      <c r="B39" s="212"/>
      <c r="C39" s="212"/>
      <c r="E39" s="96"/>
      <c r="G39" s="210"/>
    </row>
    <row r="40" spans="2:7" ht="15.75">
      <c r="B40" s="212"/>
      <c r="C40" s="212"/>
      <c r="E40" s="96"/>
      <c r="G40" s="210"/>
    </row>
    <row r="41" spans="2:7" ht="15.75">
      <c r="B41" s="212"/>
      <c r="C41" s="212"/>
      <c r="E41" s="96"/>
      <c r="G41" s="210"/>
    </row>
    <row r="43" spans="3:8" ht="12.75" customHeight="1">
      <c r="C43" s="564" t="s">
        <v>83</v>
      </c>
      <c r="D43" s="564"/>
      <c r="E43" s="564"/>
      <c r="F43" s="564"/>
      <c r="G43" s="564"/>
      <c r="H43" s="564"/>
    </row>
    <row r="44" spans="3:8" ht="12.75" customHeight="1">
      <c r="C44" s="565">
        <v>40923</v>
      </c>
      <c r="D44" s="565"/>
      <c r="E44" s="565"/>
      <c r="F44" s="565"/>
      <c r="G44" s="565"/>
      <c r="H44" s="565"/>
    </row>
    <row r="45" ht="15.75">
      <c r="E45" s="95"/>
    </row>
    <row r="46" spans="3:8" ht="12.75" customHeight="1">
      <c r="C46" s="564" t="s">
        <v>147</v>
      </c>
      <c r="D46" s="564"/>
      <c r="E46" s="564"/>
      <c r="F46" s="564"/>
      <c r="G46" s="564"/>
      <c r="H46" s="564"/>
    </row>
    <row r="47" spans="3:8" ht="12.75" customHeight="1">
      <c r="C47" s="564" t="s">
        <v>149</v>
      </c>
      <c r="D47" s="564"/>
      <c r="E47" s="564"/>
      <c r="F47" s="564"/>
      <c r="G47" s="564"/>
      <c r="H47" s="564"/>
    </row>
  </sheetData>
  <sheetProtection/>
  <mergeCells count="37">
    <mergeCell ref="F35:G35"/>
    <mergeCell ref="F38:G38"/>
    <mergeCell ref="B36:D36"/>
    <mergeCell ref="F36:G36"/>
    <mergeCell ref="B37:C37"/>
    <mergeCell ref="F37:G37"/>
    <mergeCell ref="B38:D38"/>
    <mergeCell ref="B27:D27"/>
    <mergeCell ref="F27:H27"/>
    <mergeCell ref="H6:I6"/>
    <mergeCell ref="D2:F2"/>
    <mergeCell ref="B3:H3"/>
    <mergeCell ref="B17:I17"/>
    <mergeCell ref="A15:I15"/>
    <mergeCell ref="B12:H12"/>
    <mergeCell ref="A6:F6"/>
    <mergeCell ref="A8:F8"/>
    <mergeCell ref="B33:E33"/>
    <mergeCell ref="B34:D34"/>
    <mergeCell ref="F34:G34"/>
    <mergeCell ref="B35:D35"/>
    <mergeCell ref="G21:J21"/>
    <mergeCell ref="C25:E25"/>
    <mergeCell ref="B28:E28"/>
    <mergeCell ref="G22:J22"/>
    <mergeCell ref="B26:D26"/>
    <mergeCell ref="F26:G26"/>
    <mergeCell ref="B29:C29"/>
    <mergeCell ref="F28:H28"/>
    <mergeCell ref="F29:H29"/>
    <mergeCell ref="C31:E31"/>
    <mergeCell ref="C47:H47"/>
    <mergeCell ref="C43:H43"/>
    <mergeCell ref="C44:H44"/>
    <mergeCell ref="B30:D30"/>
    <mergeCell ref="C46:H46"/>
    <mergeCell ref="B32:D32"/>
  </mergeCells>
  <printOptions/>
  <pageMargins left="0.75" right="0.75" top="0.46" bottom="0.3" header="0.5" footer="0.2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5.25390625" style="0" customWidth="1"/>
    <col min="2" max="2" width="27.25390625" style="0" customWidth="1"/>
    <col min="3" max="3" width="6.625" style="0" customWidth="1"/>
    <col min="4" max="4" width="6.00390625" style="0" customWidth="1"/>
    <col min="5" max="8" width="23.75390625" style="0" customWidth="1"/>
  </cols>
  <sheetData>
    <row r="1" spans="1:8" ht="15.75">
      <c r="A1" s="568" t="s">
        <v>209</v>
      </c>
      <c r="B1" s="568"/>
      <c r="C1" s="568"/>
      <c r="D1" s="568"/>
      <c r="E1" s="568"/>
      <c r="F1" s="568"/>
      <c r="G1" s="568"/>
      <c r="H1" s="568"/>
    </row>
    <row r="2" spans="1:8" ht="12.75">
      <c r="A2" s="16"/>
      <c r="B2" s="16"/>
      <c r="C2" s="16"/>
      <c r="D2" s="16"/>
      <c r="E2" s="16"/>
      <c r="F2" s="16"/>
      <c r="G2" s="16"/>
      <c r="H2" s="225"/>
    </row>
    <row r="3" spans="1:8" ht="12.75">
      <c r="A3" s="226" t="s">
        <v>64</v>
      </c>
      <c r="B3" s="226"/>
      <c r="C3" s="16"/>
      <c r="D3" s="225" t="s">
        <v>210</v>
      </c>
      <c r="E3" s="572" t="s">
        <v>202</v>
      </c>
      <c r="F3" s="572"/>
      <c r="G3" s="572"/>
      <c r="H3" s="572"/>
    </row>
    <row r="4" spans="1:8" ht="12.75">
      <c r="A4" s="573" t="s">
        <v>211</v>
      </c>
      <c r="B4" s="573"/>
      <c r="C4" s="16"/>
      <c r="D4" s="225" t="s">
        <v>210</v>
      </c>
      <c r="E4" s="573"/>
      <c r="F4" s="573"/>
      <c r="G4" s="573"/>
      <c r="H4" s="573"/>
    </row>
    <row r="5" spans="1:8" ht="39.75" customHeight="1">
      <c r="A5" s="574" t="s">
        <v>212</v>
      </c>
      <c r="B5" s="574"/>
      <c r="C5" s="16"/>
      <c r="D5" s="225" t="s">
        <v>210</v>
      </c>
      <c r="E5" s="575" t="s">
        <v>267</v>
      </c>
      <c r="F5" s="573"/>
      <c r="G5" s="573"/>
      <c r="H5" s="573"/>
    </row>
    <row r="6" spans="1:8" ht="13.5" customHeight="1" thickBot="1">
      <c r="A6" s="227"/>
      <c r="B6" s="227"/>
      <c r="C6" s="16"/>
      <c r="D6" s="16"/>
      <c r="E6" s="16"/>
      <c r="F6" s="16"/>
      <c r="G6" s="16"/>
      <c r="H6" s="16"/>
    </row>
    <row r="7" spans="1:8" ht="28.5" customHeight="1">
      <c r="A7" s="576" t="s">
        <v>213</v>
      </c>
      <c r="B7" s="578" t="s">
        <v>214</v>
      </c>
      <c r="C7" s="580" t="s">
        <v>215</v>
      </c>
      <c r="D7" s="580" t="s">
        <v>216</v>
      </c>
      <c r="E7" s="228" t="s">
        <v>217</v>
      </c>
      <c r="F7" s="228" t="s">
        <v>217</v>
      </c>
      <c r="G7" s="228" t="s">
        <v>217</v>
      </c>
      <c r="H7" s="229" t="s">
        <v>217</v>
      </c>
    </row>
    <row r="8" spans="1:8" ht="24" customHeight="1">
      <c r="A8" s="577"/>
      <c r="B8" s="579"/>
      <c r="C8" s="581"/>
      <c r="D8" s="581"/>
      <c r="E8" s="570" t="s">
        <v>199</v>
      </c>
      <c r="F8" s="570" t="s">
        <v>218</v>
      </c>
      <c r="G8" s="570" t="s">
        <v>219</v>
      </c>
      <c r="H8" s="570" t="s">
        <v>188</v>
      </c>
    </row>
    <row r="9" spans="1:8" ht="15" customHeight="1">
      <c r="A9" s="577"/>
      <c r="B9" s="579"/>
      <c r="C9" s="581"/>
      <c r="D9" s="581"/>
      <c r="E9" s="571"/>
      <c r="F9" s="571"/>
      <c r="G9" s="571"/>
      <c r="H9" s="571"/>
    </row>
    <row r="10" spans="1:8" ht="12.75">
      <c r="A10" s="230">
        <v>1</v>
      </c>
      <c r="B10" s="231" t="s">
        <v>268</v>
      </c>
      <c r="C10" s="231" t="s">
        <v>181</v>
      </c>
      <c r="D10" s="232">
        <v>100</v>
      </c>
      <c r="E10" s="233">
        <v>3855.6</v>
      </c>
      <c r="F10" s="233">
        <v>3893.4</v>
      </c>
      <c r="G10" s="233">
        <v>3893.4</v>
      </c>
      <c r="H10" s="234">
        <f>(E10+F10+G10)/3</f>
        <v>3880.7999999999997</v>
      </c>
    </row>
    <row r="11" spans="1:8" ht="12.75">
      <c r="A11" s="235">
        <v>2</v>
      </c>
      <c r="B11" s="236" t="s">
        <v>243</v>
      </c>
      <c r="C11" s="236" t="s">
        <v>181</v>
      </c>
      <c r="D11" s="237">
        <v>100</v>
      </c>
      <c r="E11" s="238"/>
      <c r="F11" s="238"/>
      <c r="G11" s="238"/>
      <c r="H11" s="239"/>
    </row>
    <row r="12" spans="1:8" ht="12.75">
      <c r="A12" s="235">
        <v>3</v>
      </c>
      <c r="B12" s="236" t="s">
        <v>269</v>
      </c>
      <c r="C12" s="236" t="s">
        <v>181</v>
      </c>
      <c r="D12" s="237">
        <v>1000</v>
      </c>
      <c r="E12" s="238"/>
      <c r="F12" s="238"/>
      <c r="G12" s="238"/>
      <c r="H12" s="239"/>
    </row>
    <row r="13" spans="1:8" ht="12.75">
      <c r="A13" s="235">
        <v>4</v>
      </c>
      <c r="B13" s="236" t="s">
        <v>270</v>
      </c>
      <c r="C13" s="236" t="s">
        <v>181</v>
      </c>
      <c r="D13" s="237">
        <v>1000</v>
      </c>
      <c r="E13" s="238"/>
      <c r="F13" s="238"/>
      <c r="G13" s="238"/>
      <c r="H13" s="239"/>
    </row>
    <row r="14" spans="1:8" ht="12.75">
      <c r="A14" s="235">
        <v>5</v>
      </c>
      <c r="B14" s="236" t="s">
        <v>271</v>
      </c>
      <c r="C14" s="236" t="s">
        <v>181</v>
      </c>
      <c r="D14" s="237">
        <v>300</v>
      </c>
      <c r="E14" s="238"/>
      <c r="F14" s="238"/>
      <c r="G14" s="238"/>
      <c r="H14" s="239"/>
    </row>
    <row r="15" spans="1:8" ht="12.75">
      <c r="A15" s="235">
        <v>6</v>
      </c>
      <c r="B15" s="236" t="s">
        <v>236</v>
      </c>
      <c r="C15" s="236" t="s">
        <v>181</v>
      </c>
      <c r="D15" s="237">
        <v>150</v>
      </c>
      <c r="E15" s="238"/>
      <c r="F15" s="238"/>
      <c r="G15" s="238"/>
      <c r="H15" s="239"/>
    </row>
    <row r="16" spans="1:8" ht="12.75">
      <c r="A16" s="235">
        <v>7</v>
      </c>
      <c r="B16" s="236" t="s">
        <v>272</v>
      </c>
      <c r="C16" s="236" t="s">
        <v>181</v>
      </c>
      <c r="D16" s="237">
        <v>250</v>
      </c>
      <c r="E16" s="238"/>
      <c r="F16" s="238"/>
      <c r="G16" s="238"/>
      <c r="H16" s="239"/>
    </row>
    <row r="17" spans="1:8" ht="12.75">
      <c r="A17" s="235">
        <v>8</v>
      </c>
      <c r="B17" s="236" t="s">
        <v>273</v>
      </c>
      <c r="C17" s="236" t="s">
        <v>181</v>
      </c>
      <c r="D17" s="237">
        <v>200</v>
      </c>
      <c r="E17" s="238"/>
      <c r="F17" s="238"/>
      <c r="G17" s="238"/>
      <c r="H17" s="239"/>
    </row>
    <row r="18" spans="1:8" ht="12.75">
      <c r="A18" s="235">
        <v>9</v>
      </c>
      <c r="B18" s="236" t="s">
        <v>237</v>
      </c>
      <c r="C18" s="236" t="s">
        <v>181</v>
      </c>
      <c r="D18" s="237">
        <v>500</v>
      </c>
      <c r="E18" s="238"/>
      <c r="F18" s="238"/>
      <c r="G18" s="238"/>
      <c r="H18" s="239"/>
    </row>
    <row r="19" spans="1:8" ht="13.5" thickBot="1">
      <c r="A19" s="240">
        <v>10</v>
      </c>
      <c r="B19" s="241" t="s">
        <v>238</v>
      </c>
      <c r="C19" s="241" t="s">
        <v>181</v>
      </c>
      <c r="D19" s="242">
        <v>100</v>
      </c>
      <c r="E19" s="243"/>
      <c r="F19" s="243"/>
      <c r="G19" s="243"/>
      <c r="H19" s="244"/>
    </row>
    <row r="20" spans="1:8" ht="13.5" thickBot="1">
      <c r="A20" s="16"/>
      <c r="B20" s="16"/>
      <c r="C20" s="16"/>
      <c r="D20" s="16"/>
      <c r="E20" s="16"/>
      <c r="F20" s="16"/>
      <c r="G20" s="16"/>
      <c r="H20" s="16"/>
    </row>
    <row r="21" spans="1:8" ht="15" customHeight="1">
      <c r="A21" s="576" t="s">
        <v>213</v>
      </c>
      <c r="B21" s="578" t="s">
        <v>214</v>
      </c>
      <c r="C21" s="580" t="s">
        <v>215</v>
      </c>
      <c r="D21" s="580" t="s">
        <v>216</v>
      </c>
      <c r="E21" s="582" t="s">
        <v>221</v>
      </c>
      <c r="F21" s="583"/>
      <c r="G21" s="583"/>
      <c r="H21" s="584"/>
    </row>
    <row r="22" spans="1:8" ht="15.75" customHeight="1">
      <c r="A22" s="577"/>
      <c r="B22" s="579"/>
      <c r="C22" s="581"/>
      <c r="D22" s="581"/>
      <c r="E22" s="579" t="s">
        <v>222</v>
      </c>
      <c r="F22" s="585" t="s">
        <v>223</v>
      </c>
      <c r="G22" s="586"/>
      <c r="H22" s="589" t="s">
        <v>224</v>
      </c>
    </row>
    <row r="23" spans="1:8" ht="16.5" customHeight="1">
      <c r="A23" s="577"/>
      <c r="B23" s="579"/>
      <c r="C23" s="581"/>
      <c r="D23" s="581"/>
      <c r="E23" s="579"/>
      <c r="F23" s="587"/>
      <c r="G23" s="588"/>
      <c r="H23" s="589"/>
    </row>
    <row r="24" spans="1:8" ht="12.75">
      <c r="A24" s="245">
        <v>1</v>
      </c>
      <c r="B24" s="231" t="s">
        <v>220</v>
      </c>
      <c r="C24" s="231" t="s">
        <v>181</v>
      </c>
      <c r="D24" s="232">
        <v>35</v>
      </c>
      <c r="E24" s="246" t="s">
        <v>233</v>
      </c>
      <c r="F24" s="590" t="s">
        <v>225</v>
      </c>
      <c r="G24" s="591"/>
      <c r="H24" s="234">
        <v>3855.6</v>
      </c>
    </row>
    <row r="25" spans="1:8" ht="12.75">
      <c r="A25" s="247">
        <v>2</v>
      </c>
      <c r="B25" s="236"/>
      <c r="C25" s="236"/>
      <c r="D25" s="237"/>
      <c r="E25" s="248"/>
      <c r="F25" s="592"/>
      <c r="G25" s="593"/>
      <c r="H25" s="239"/>
    </row>
    <row r="26" spans="1:8" ht="12.75">
      <c r="A26" s="247">
        <v>3</v>
      </c>
      <c r="B26" s="236"/>
      <c r="C26" s="236"/>
      <c r="D26" s="237"/>
      <c r="E26" s="248"/>
      <c r="F26" s="592"/>
      <c r="G26" s="593"/>
      <c r="H26" s="239"/>
    </row>
    <row r="27" spans="1:8" ht="12.75">
      <c r="A27" s="247">
        <v>4</v>
      </c>
      <c r="B27" s="236"/>
      <c r="C27" s="236"/>
      <c r="D27" s="237"/>
      <c r="E27" s="248"/>
      <c r="F27" s="592"/>
      <c r="G27" s="593"/>
      <c r="H27" s="239"/>
    </row>
    <row r="28" spans="1:8" ht="12.75">
      <c r="A28" s="247">
        <v>5</v>
      </c>
      <c r="B28" s="236"/>
      <c r="C28" s="236"/>
      <c r="D28" s="237"/>
      <c r="E28" s="248"/>
      <c r="F28" s="592"/>
      <c r="G28" s="593"/>
      <c r="H28" s="239"/>
    </row>
    <row r="29" spans="1:8" ht="12.75">
      <c r="A29" s="247">
        <v>6</v>
      </c>
      <c r="B29" s="236"/>
      <c r="C29" s="236"/>
      <c r="D29" s="237"/>
      <c r="E29" s="248"/>
      <c r="F29" s="592"/>
      <c r="G29" s="593"/>
      <c r="H29" s="239"/>
    </row>
    <row r="30" spans="1:8" ht="12.75">
      <c r="A30" s="247">
        <v>7</v>
      </c>
      <c r="B30" s="236"/>
      <c r="C30" s="236"/>
      <c r="D30" s="237"/>
      <c r="E30" s="248"/>
      <c r="F30" s="592"/>
      <c r="G30" s="593"/>
      <c r="H30" s="239"/>
    </row>
    <row r="31" spans="1:8" ht="12.75">
      <c r="A31" s="247">
        <v>8</v>
      </c>
      <c r="B31" s="236"/>
      <c r="C31" s="236"/>
      <c r="D31" s="237"/>
      <c r="E31" s="248"/>
      <c r="F31" s="592"/>
      <c r="G31" s="593"/>
      <c r="H31" s="239"/>
    </row>
    <row r="32" spans="1:8" ht="12.75">
      <c r="A32" s="247">
        <v>9</v>
      </c>
      <c r="B32" s="236"/>
      <c r="C32" s="236"/>
      <c r="D32" s="237"/>
      <c r="E32" s="249"/>
      <c r="F32" s="592"/>
      <c r="G32" s="593"/>
      <c r="H32" s="239"/>
    </row>
    <row r="33" spans="1:8" ht="13.5" thickBot="1">
      <c r="A33" s="247">
        <v>10</v>
      </c>
      <c r="B33" s="241"/>
      <c r="C33" s="241"/>
      <c r="D33" s="242"/>
      <c r="E33" s="250"/>
      <c r="F33" s="596"/>
      <c r="G33" s="597"/>
      <c r="H33" s="244"/>
    </row>
    <row r="34" spans="1:8" ht="29.25" customHeight="1">
      <c r="A34" s="598" t="s">
        <v>231</v>
      </c>
      <c r="B34" s="599"/>
      <c r="C34" s="599"/>
      <c r="D34" s="599"/>
      <c r="E34" s="599"/>
      <c r="F34" s="599"/>
      <c r="G34" s="599"/>
      <c r="H34" s="600"/>
    </row>
    <row r="35" spans="1:8" ht="12.75">
      <c r="A35" s="251"/>
      <c r="B35" s="38"/>
      <c r="C35" s="38"/>
      <c r="D35" s="38"/>
      <c r="E35" s="38"/>
      <c r="F35" s="38"/>
      <c r="G35" s="38"/>
      <c r="H35" s="252"/>
    </row>
    <row r="36" spans="1:8" ht="12.75">
      <c r="A36" s="601" t="s">
        <v>226</v>
      </c>
      <c r="B36" s="602"/>
      <c r="C36" s="602"/>
      <c r="D36" s="602"/>
      <c r="E36" s="602"/>
      <c r="F36" s="602"/>
      <c r="G36" s="602"/>
      <c r="H36" s="603"/>
    </row>
    <row r="37" spans="1:8" ht="12.75">
      <c r="A37" s="251"/>
      <c r="B37" s="38"/>
      <c r="C37" s="38"/>
      <c r="D37" s="38"/>
      <c r="E37" s="38"/>
      <c r="F37" s="38"/>
      <c r="G37" s="38"/>
      <c r="H37" s="252"/>
    </row>
    <row r="38" spans="1:8" ht="15.75" customHeight="1">
      <c r="A38" s="251"/>
      <c r="B38" s="594" t="s">
        <v>227</v>
      </c>
      <c r="C38" s="594"/>
      <c r="D38" s="38"/>
      <c r="E38" s="594" t="s">
        <v>227</v>
      </c>
      <c r="F38" s="594"/>
      <c r="G38" s="594" t="s">
        <v>227</v>
      </c>
      <c r="H38" s="595"/>
    </row>
    <row r="39" spans="1:8" ht="15.75" customHeight="1">
      <c r="A39" s="251"/>
      <c r="B39" s="594" t="s">
        <v>228</v>
      </c>
      <c r="C39" s="594"/>
      <c r="D39" s="38"/>
      <c r="E39" s="594" t="s">
        <v>228</v>
      </c>
      <c r="F39" s="594"/>
      <c r="G39" s="594" t="s">
        <v>228</v>
      </c>
      <c r="H39" s="595"/>
    </row>
    <row r="40" spans="1:8" ht="15.75" customHeight="1">
      <c r="A40" s="251"/>
      <c r="B40" s="594" t="s">
        <v>229</v>
      </c>
      <c r="C40" s="594"/>
      <c r="D40" s="38"/>
      <c r="E40" s="594" t="s">
        <v>229</v>
      </c>
      <c r="F40" s="594"/>
      <c r="G40" s="594" t="s">
        <v>229</v>
      </c>
      <c r="H40" s="595"/>
    </row>
    <row r="41" spans="1:8" ht="12.75">
      <c r="A41" s="251"/>
      <c r="B41" s="38"/>
      <c r="C41" s="38"/>
      <c r="D41" s="38"/>
      <c r="E41" s="38"/>
      <c r="F41" s="38"/>
      <c r="G41" s="38"/>
      <c r="H41" s="252"/>
    </row>
    <row r="42" spans="1:8" ht="13.5" thickBot="1">
      <c r="A42" s="253"/>
      <c r="B42" s="254"/>
      <c r="C42" s="254"/>
      <c r="D42" s="254"/>
      <c r="E42" s="254"/>
      <c r="F42" s="254"/>
      <c r="G42" s="254"/>
      <c r="H42" s="255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</sheetData>
  <sheetProtection sheet="1" insertRows="0" deleteColumns="0"/>
  <mergeCells count="43">
    <mergeCell ref="B40:C40"/>
    <mergeCell ref="E40:F40"/>
    <mergeCell ref="G40:H40"/>
    <mergeCell ref="B38:C38"/>
    <mergeCell ref="A34:H34"/>
    <mergeCell ref="A36:H36"/>
    <mergeCell ref="E38:F38"/>
    <mergeCell ref="G38:H38"/>
    <mergeCell ref="B39:C39"/>
    <mergeCell ref="E39:F39"/>
    <mergeCell ref="G39:H39"/>
    <mergeCell ref="F28:G28"/>
    <mergeCell ref="F29:G29"/>
    <mergeCell ref="F30:G30"/>
    <mergeCell ref="F31:G31"/>
    <mergeCell ref="F32:G32"/>
    <mergeCell ref="F33:G33"/>
    <mergeCell ref="F22:G23"/>
    <mergeCell ref="H22:H23"/>
    <mergeCell ref="F24:G24"/>
    <mergeCell ref="F25:G25"/>
    <mergeCell ref="F26:G26"/>
    <mergeCell ref="F27:G27"/>
    <mergeCell ref="C7:C9"/>
    <mergeCell ref="D7:D9"/>
    <mergeCell ref="E8:E9"/>
    <mergeCell ref="F8:F9"/>
    <mergeCell ref="A21:A23"/>
    <mergeCell ref="B21:B23"/>
    <mergeCell ref="C21:C23"/>
    <mergeCell ref="D21:D23"/>
    <mergeCell ref="E21:H21"/>
    <mergeCell ref="E22:E23"/>
    <mergeCell ref="G8:G9"/>
    <mergeCell ref="H8:H9"/>
    <mergeCell ref="A1:H1"/>
    <mergeCell ref="E3:H3"/>
    <mergeCell ref="A4:B4"/>
    <mergeCell ref="E4:H4"/>
    <mergeCell ref="A5:B5"/>
    <mergeCell ref="E5:H5"/>
    <mergeCell ref="A7:A9"/>
    <mergeCell ref="B7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</dc:creator>
  <cp:keywords/>
  <dc:description/>
  <cp:lastModifiedBy>AGRI SHM</cp:lastModifiedBy>
  <cp:lastPrinted>2019-07-17T10:56:23Z</cp:lastPrinted>
  <dcterms:created xsi:type="dcterms:W3CDTF">2003-01-25T16:35:06Z</dcterms:created>
  <dcterms:modified xsi:type="dcterms:W3CDTF">2019-07-19T11:54:12Z</dcterms:modified>
  <cp:category/>
  <cp:version/>
  <cp:contentType/>
  <cp:contentStatus/>
</cp:coreProperties>
</file>